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Sheet1!$A$12:$M$210</definedName>
  </definedNames>
  <calcPr calcId="144525"/>
</workbook>
</file>

<file path=xl/calcChain.xml><?xml version="1.0" encoding="utf-8"?>
<calcChain xmlns="http://schemas.openxmlformats.org/spreadsheetml/2006/main">
  <c r="H16" i="1" l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I15" i="1"/>
  <c r="H15" i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15" i="1"/>
  <c r="J210" i="1"/>
  <c r="K72" i="1" s="1"/>
  <c r="L72" i="1" s="1"/>
  <c r="M210" i="1"/>
  <c r="J214" i="1" s="1"/>
  <c r="K144" i="1" l="1"/>
  <c r="L144" i="1" s="1"/>
  <c r="K140" i="1"/>
  <c r="L140" i="1" s="1"/>
  <c r="K191" i="1"/>
  <c r="L191" i="1" s="1"/>
  <c r="K102" i="1"/>
  <c r="L102" i="1" s="1"/>
  <c r="K187" i="1"/>
  <c r="L187" i="1" s="1"/>
  <c r="K98" i="1"/>
  <c r="L98" i="1" s="1"/>
  <c r="K169" i="1"/>
  <c r="L169" i="1" s="1"/>
  <c r="K123" i="1"/>
  <c r="L123" i="1" s="1"/>
  <c r="K85" i="1"/>
  <c r="L85" i="1" s="1"/>
  <c r="K208" i="1"/>
  <c r="L208" i="1" s="1"/>
  <c r="K161" i="1"/>
  <c r="L161" i="1" s="1"/>
  <c r="K119" i="1"/>
  <c r="L119" i="1" s="1"/>
  <c r="K80" i="1"/>
  <c r="L80" i="1" s="1"/>
  <c r="K204" i="1"/>
  <c r="L204" i="1" s="1"/>
  <c r="K181" i="1"/>
  <c r="L181" i="1" s="1"/>
  <c r="K156" i="1"/>
  <c r="L156" i="1" s="1"/>
  <c r="K136" i="1"/>
  <c r="L136" i="1" s="1"/>
  <c r="K111" i="1"/>
  <c r="L111" i="1" s="1"/>
  <c r="K93" i="1"/>
  <c r="L93" i="1" s="1"/>
  <c r="K76" i="1"/>
  <c r="L76" i="1" s="1"/>
  <c r="K196" i="1"/>
  <c r="L196" i="1" s="1"/>
  <c r="K173" i="1"/>
  <c r="L173" i="1" s="1"/>
  <c r="K149" i="1"/>
  <c r="L149" i="1" s="1"/>
  <c r="K131" i="1"/>
  <c r="L131" i="1" s="1"/>
  <c r="K106" i="1"/>
  <c r="L106" i="1" s="1"/>
  <c r="K89" i="1"/>
  <c r="L89" i="1" s="1"/>
  <c r="K17" i="1"/>
  <c r="L17" i="1" s="1"/>
  <c r="H210" i="1"/>
  <c r="I210" i="1"/>
  <c r="K207" i="1"/>
  <c r="L207" i="1" s="1"/>
  <c r="K199" i="1"/>
  <c r="L199" i="1" s="1"/>
  <c r="K179" i="1"/>
  <c r="L179" i="1" s="1"/>
  <c r="K172" i="1"/>
  <c r="L172" i="1" s="1"/>
  <c r="K164" i="1"/>
  <c r="L164" i="1" s="1"/>
  <c r="K139" i="1"/>
  <c r="L139" i="1" s="1"/>
  <c r="K135" i="1"/>
  <c r="L135" i="1" s="1"/>
  <c r="K122" i="1"/>
  <c r="L122" i="1" s="1"/>
  <c r="K114" i="1"/>
  <c r="L114" i="1" s="1"/>
  <c r="K105" i="1"/>
  <c r="L105" i="1" s="1"/>
  <c r="K96" i="1"/>
  <c r="L96" i="1" s="1"/>
  <c r="K88" i="1"/>
  <c r="L88" i="1" s="1"/>
  <c r="K71" i="1"/>
  <c r="L71" i="1" s="1"/>
  <c r="K63" i="1"/>
  <c r="L63" i="1" s="1"/>
  <c r="K54" i="1"/>
  <c r="L54" i="1" s="1"/>
  <c r="K41" i="1"/>
  <c r="L41" i="1" s="1"/>
  <c r="K32" i="1"/>
  <c r="L32" i="1" s="1"/>
  <c r="K15" i="1"/>
  <c r="L15" i="1" s="1"/>
  <c r="K206" i="1"/>
  <c r="L206" i="1" s="1"/>
  <c r="K202" i="1"/>
  <c r="L202" i="1" s="1"/>
  <c r="K198" i="1"/>
  <c r="L198" i="1" s="1"/>
  <c r="K190" i="1"/>
  <c r="L190" i="1" s="1"/>
  <c r="K184" i="1"/>
  <c r="L184" i="1" s="1"/>
  <c r="K175" i="1"/>
  <c r="L175" i="1" s="1"/>
  <c r="K171" i="1"/>
  <c r="L171" i="1" s="1"/>
  <c r="K167" i="1"/>
  <c r="L167" i="1" s="1"/>
  <c r="K159" i="1"/>
  <c r="L159" i="1" s="1"/>
  <c r="K155" i="1"/>
  <c r="L155" i="1" s="1"/>
  <c r="K147" i="1"/>
  <c r="L147" i="1" s="1"/>
  <c r="K143" i="1"/>
  <c r="L143" i="1" s="1"/>
  <c r="K138" i="1"/>
  <c r="L138" i="1" s="1"/>
  <c r="K134" i="1"/>
  <c r="L134" i="1" s="1"/>
  <c r="K130" i="1"/>
  <c r="L130" i="1" s="1"/>
  <c r="K125" i="1"/>
  <c r="L125" i="1" s="1"/>
  <c r="K121" i="1"/>
  <c r="L121" i="1" s="1"/>
  <c r="K117" i="1"/>
  <c r="L117" i="1" s="1"/>
  <c r="K112" i="1"/>
  <c r="L112" i="1" s="1"/>
  <c r="K108" i="1"/>
  <c r="L108" i="1" s="1"/>
  <c r="K104" i="1"/>
  <c r="L104" i="1" s="1"/>
  <c r="K99" i="1"/>
  <c r="L99" i="1" s="1"/>
  <c r="K91" i="1"/>
  <c r="L91" i="1" s="1"/>
  <c r="K87" i="1"/>
  <c r="L87" i="1" s="1"/>
  <c r="K79" i="1"/>
  <c r="L79" i="1" s="1"/>
  <c r="K74" i="1"/>
  <c r="L74" i="1" s="1"/>
  <c r="K70" i="1"/>
  <c r="L70" i="1" s="1"/>
  <c r="K66" i="1"/>
  <c r="L66" i="1" s="1"/>
  <c r="K61" i="1"/>
  <c r="L61" i="1" s="1"/>
  <c r="K57" i="1"/>
  <c r="L57" i="1" s="1"/>
  <c r="K53" i="1"/>
  <c r="L53" i="1" s="1"/>
  <c r="K48" i="1"/>
  <c r="L48" i="1" s="1"/>
  <c r="K44" i="1"/>
  <c r="L44" i="1" s="1"/>
  <c r="K40" i="1"/>
  <c r="L40" i="1" s="1"/>
  <c r="K35" i="1"/>
  <c r="L35" i="1" s="1"/>
  <c r="K27" i="1"/>
  <c r="L27" i="1" s="1"/>
  <c r="K23" i="1"/>
  <c r="L23" i="1" s="1"/>
  <c r="K16" i="1"/>
  <c r="L16" i="1" s="1"/>
  <c r="K67" i="1"/>
  <c r="L67" i="1" s="1"/>
  <c r="K59" i="1"/>
  <c r="L59" i="1" s="1"/>
  <c r="K55" i="1"/>
  <c r="L55" i="1" s="1"/>
  <c r="K47" i="1"/>
  <c r="L47" i="1" s="1"/>
  <c r="K42" i="1"/>
  <c r="L42" i="1" s="1"/>
  <c r="K38" i="1"/>
  <c r="L38" i="1" s="1"/>
  <c r="K34" i="1"/>
  <c r="L34" i="1" s="1"/>
  <c r="K29" i="1"/>
  <c r="L29" i="1" s="1"/>
  <c r="K25" i="1"/>
  <c r="L25" i="1" s="1"/>
  <c r="K21" i="1"/>
  <c r="L21" i="1" s="1"/>
  <c r="K194" i="1"/>
  <c r="L194" i="1" s="1"/>
  <c r="K185" i="1"/>
  <c r="L185" i="1" s="1"/>
  <c r="K176" i="1"/>
  <c r="L176" i="1" s="1"/>
  <c r="K168" i="1"/>
  <c r="L168" i="1" s="1"/>
  <c r="K152" i="1"/>
  <c r="L152" i="1" s="1"/>
  <c r="K127" i="1"/>
  <c r="L127" i="1" s="1"/>
  <c r="K118" i="1"/>
  <c r="L118" i="1" s="1"/>
  <c r="K109" i="1"/>
  <c r="L109" i="1" s="1"/>
  <c r="K101" i="1"/>
  <c r="L101" i="1" s="1"/>
  <c r="K92" i="1"/>
  <c r="L92" i="1" s="1"/>
  <c r="K83" i="1"/>
  <c r="L83" i="1" s="1"/>
  <c r="K75" i="1"/>
  <c r="L75" i="1" s="1"/>
  <c r="K58" i="1"/>
  <c r="L58" i="1" s="1"/>
  <c r="K50" i="1"/>
  <c r="L50" i="1" s="1"/>
  <c r="K45" i="1"/>
  <c r="L45" i="1" s="1"/>
  <c r="K37" i="1"/>
  <c r="L37" i="1" s="1"/>
  <c r="K28" i="1"/>
  <c r="L28" i="1" s="1"/>
  <c r="K24" i="1"/>
  <c r="L24" i="1" s="1"/>
  <c r="K19" i="1"/>
  <c r="L19" i="1" s="1"/>
  <c r="K209" i="1"/>
  <c r="L209" i="1" s="1"/>
  <c r="K205" i="1"/>
  <c r="L205" i="1" s="1"/>
  <c r="K201" i="1"/>
  <c r="L201" i="1" s="1"/>
  <c r="K197" i="1"/>
  <c r="L197" i="1" s="1"/>
  <c r="K193" i="1"/>
  <c r="L193" i="1" s="1"/>
  <c r="K188" i="1"/>
  <c r="L188" i="1" s="1"/>
  <c r="K182" i="1"/>
  <c r="L182" i="1" s="1"/>
  <c r="K178" i="1"/>
  <c r="L178" i="1" s="1"/>
  <c r="K174" i="1"/>
  <c r="L174" i="1" s="1"/>
  <c r="K170" i="1"/>
  <c r="L170" i="1" s="1"/>
  <c r="K165" i="1"/>
  <c r="L165" i="1" s="1"/>
  <c r="K162" i="1"/>
  <c r="L162" i="1" s="1"/>
  <c r="K158" i="1"/>
  <c r="L158" i="1" s="1"/>
  <c r="K153" i="1"/>
  <c r="L153" i="1" s="1"/>
  <c r="K150" i="1"/>
  <c r="L150" i="1" s="1"/>
  <c r="K146" i="1"/>
  <c r="L146" i="1" s="1"/>
  <c r="K141" i="1"/>
  <c r="L141" i="1" s="1"/>
  <c r="K137" i="1"/>
  <c r="L137" i="1" s="1"/>
  <c r="K133" i="1"/>
  <c r="L133" i="1" s="1"/>
  <c r="K128" i="1"/>
  <c r="L128" i="1" s="1"/>
  <c r="K124" i="1"/>
  <c r="L124" i="1" s="1"/>
  <c r="K120" i="1"/>
  <c r="L120" i="1" s="1"/>
  <c r="K115" i="1"/>
  <c r="L115" i="1" s="1"/>
  <c r="K107" i="1"/>
  <c r="L107" i="1" s="1"/>
  <c r="K103" i="1"/>
  <c r="L103" i="1" s="1"/>
  <c r="K95" i="1"/>
  <c r="L95" i="1" s="1"/>
  <c r="K90" i="1"/>
  <c r="L90" i="1" s="1"/>
  <c r="K86" i="1"/>
  <c r="L86" i="1" s="1"/>
  <c r="K82" i="1"/>
  <c r="L82" i="1" s="1"/>
  <c r="K77" i="1"/>
  <c r="L77" i="1" s="1"/>
  <c r="K73" i="1"/>
  <c r="L73" i="1" s="1"/>
  <c r="K69" i="1"/>
  <c r="L69" i="1" s="1"/>
  <c r="K64" i="1"/>
  <c r="L64" i="1" s="1"/>
  <c r="K60" i="1"/>
  <c r="L60" i="1" s="1"/>
  <c r="K56" i="1"/>
  <c r="L56" i="1" s="1"/>
  <c r="K51" i="1"/>
  <c r="L51" i="1" s="1"/>
  <c r="K43" i="1"/>
  <c r="L43" i="1" s="1"/>
  <c r="K39" i="1"/>
  <c r="L39" i="1" s="1"/>
  <c r="K31" i="1"/>
  <c r="L31" i="1" s="1"/>
  <c r="K26" i="1"/>
  <c r="L26" i="1" s="1"/>
  <c r="K22" i="1"/>
  <c r="L22" i="1" s="1"/>
  <c r="K18" i="1"/>
  <c r="L18" i="1" s="1"/>
  <c r="K203" i="1"/>
  <c r="L203" i="1" s="1"/>
  <c r="K200" i="1"/>
  <c r="L200" i="1" s="1"/>
  <c r="K195" i="1"/>
  <c r="L195" i="1" s="1"/>
  <c r="K192" i="1"/>
  <c r="L192" i="1" s="1"/>
  <c r="K189" i="1"/>
  <c r="L189" i="1" s="1"/>
  <c r="K186" i="1"/>
  <c r="L186" i="1" s="1"/>
  <c r="K183" i="1"/>
  <c r="L183" i="1" s="1"/>
  <c r="K180" i="1"/>
  <c r="L180" i="1" s="1"/>
  <c r="K177" i="1"/>
  <c r="L177" i="1" s="1"/>
  <c r="K166" i="1"/>
  <c r="L166" i="1" s="1"/>
  <c r="K163" i="1"/>
  <c r="L163" i="1" s="1"/>
  <c r="K160" i="1"/>
  <c r="L160" i="1" s="1"/>
  <c r="K157" i="1"/>
  <c r="L157" i="1" s="1"/>
  <c r="K154" i="1"/>
  <c r="L154" i="1" s="1"/>
  <c r="K151" i="1"/>
  <c r="L151" i="1" s="1"/>
  <c r="K148" i="1"/>
  <c r="L148" i="1" s="1"/>
  <c r="K145" i="1"/>
  <c r="L145" i="1" s="1"/>
  <c r="K142" i="1"/>
  <c r="L142" i="1" s="1"/>
  <c r="K132" i="1"/>
  <c r="L132" i="1" s="1"/>
  <c r="K129" i="1"/>
  <c r="L129" i="1" s="1"/>
  <c r="K126" i="1"/>
  <c r="L126" i="1" s="1"/>
  <c r="K116" i="1"/>
  <c r="L116" i="1" s="1"/>
  <c r="K113" i="1"/>
  <c r="L113" i="1" s="1"/>
  <c r="K110" i="1"/>
  <c r="L110" i="1" s="1"/>
  <c r="K100" i="1"/>
  <c r="L100" i="1" s="1"/>
  <c r="K97" i="1"/>
  <c r="L97" i="1" s="1"/>
  <c r="K94" i="1"/>
  <c r="L94" i="1" s="1"/>
  <c r="K84" i="1"/>
  <c r="L84" i="1" s="1"/>
  <c r="K81" i="1"/>
  <c r="L81" i="1" s="1"/>
  <c r="K78" i="1"/>
  <c r="L78" i="1" s="1"/>
  <c r="K68" i="1"/>
  <c r="L68" i="1" s="1"/>
  <c r="K65" i="1"/>
  <c r="L65" i="1" s="1"/>
  <c r="K62" i="1"/>
  <c r="L62" i="1" s="1"/>
  <c r="K52" i="1"/>
  <c r="L52" i="1" s="1"/>
  <c r="K49" i="1"/>
  <c r="L49" i="1" s="1"/>
  <c r="K46" i="1"/>
  <c r="L46" i="1" s="1"/>
  <c r="K36" i="1"/>
  <c r="L36" i="1" s="1"/>
  <c r="K33" i="1"/>
  <c r="L33" i="1" s="1"/>
  <c r="K30" i="1"/>
  <c r="L30" i="1" s="1"/>
  <c r="K20" i="1"/>
  <c r="L20" i="1" s="1"/>
  <c r="L210" i="1" l="1"/>
  <c r="K210" i="1"/>
</calcChain>
</file>

<file path=xl/sharedStrings.xml><?xml version="1.0" encoding="utf-8"?>
<sst xmlns="http://schemas.openxmlformats.org/spreadsheetml/2006/main" count="860" uniqueCount="420">
  <si>
    <t>Приложение 4</t>
  </si>
  <si>
    <t>к постановлению Правительства Москвы</t>
  </si>
  <si>
    <t>от 22 ноября 2012 г. №664-ПП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</si>
  <si>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</si>
  <si>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</si>
  <si>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</si>
  <si>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</si>
  <si>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</si>
  <si>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</si>
  <si>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</si>
  <si>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</si>
  <si>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</si>
  <si>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</si>
  <si>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</si>
  <si>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</si>
  <si>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</si>
  <si>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</si>
  <si>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</si>
  <si>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</si>
  <si>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</si>
  <si>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</si>
  <si>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</si>
  <si>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</si>
  <si>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</si>
  <si>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</si>
  <si>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</si>
  <si>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</si>
  <si>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</si>
  <si>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</si>
  <si>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</si>
  <si>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</si>
  <si>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</si>
  <si>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</si>
  <si>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</si>
  <si>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</si>
  <si>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</si>
  <si>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</si>
  <si>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</si>
  <si>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</si>
  <si>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</si>
  <si>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</si>
  <si>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</si>
  <si>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</si>
  <si>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</si>
  <si>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</si>
  <si>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</si>
  <si>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</si>
  <si>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</si>
  <si>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</si>
  <si>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</si>
  <si>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</si>
  <si>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</si>
  <si>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</si>
  <si>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</si>
  <si>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</si>
  <si>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</si>
  <si>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</si>
  <si>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</si>
  <si>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</si>
  <si>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</si>
  <si>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</si>
  <si>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</si>
  <si>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</si>
  <si>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</si>
  <si>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</si>
  <si>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</si>
  <si>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</si>
  <si>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</si>
  <si>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</si>
  <si>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</si>
  <si>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</si>
  <si>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</si>
  <si>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</si>
  <si>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</si>
  <si>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</si>
  <si>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</si>
  <si>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</si>
  <si>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</si>
  <si>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</si>
  <si>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</si>
  <si>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</si>
  <si>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</si>
  <si>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</si>
  <si>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</si>
  <si>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</si>
  <si>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</si>
  <si>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</si>
  <si>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</si>
  <si>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</si>
  <si>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</si>
  <si>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</si>
  <si>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</si>
  <si>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</si>
  <si>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</si>
  <si>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</si>
  <si>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</si>
  <si>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</si>
  <si>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</si>
  <si>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</si>
  <si>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</si>
  <si>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</si>
  <si>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</si>
  <si>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</si>
  <si>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</si>
  <si>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</si>
  <si>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</si>
  <si>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</si>
  <si>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</si>
  <si>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</si>
  <si>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</si>
  <si>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</si>
  <si>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</si>
  <si>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</si>
  <si>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</si>
  <si>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</si>
  <si>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</si>
  <si>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</si>
  <si>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</si>
  <si>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</si>
  <si>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</si>
  <si>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</si>
  <si>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</si>
  <si>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</si>
  <si>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</si>
  <si>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</si>
  <si>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</si>
  <si>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</si>
  <si>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</si>
  <si>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</si>
  <si>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</si>
  <si>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</si>
  <si>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</si>
  <si>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</si>
  <si>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</si>
  <si>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</si>
  <si>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</si>
  <si>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</si>
  <si>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</si>
  <si>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</si>
  <si>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</si>
  <si>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</si>
  <si>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</si>
  <si>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</si>
  <si>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</si>
  <si>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</si>
  <si>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</si>
  <si>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</si>
  <si>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</si>
  <si>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</si>
  <si>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</si>
  <si>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</si>
  <si>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</si>
  <si>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</si>
  <si>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</si>
  <si>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</si>
  <si>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</si>
  <si>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</si>
  <si>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</si>
  <si>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</si>
  <si>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</si>
  <si>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</si>
  <si>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</si>
  <si>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</si>
  <si>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</si>
  <si>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</si>
  <si>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</si>
  <si>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</si>
  <si>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</si>
  <si>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</si>
  <si>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</si>
  <si>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</si>
  <si>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</si>
  <si>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</si>
  <si>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</si>
  <si>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</si>
  <si>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</si>
  <si>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</si>
  <si>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</si>
  <si>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</si>
  <si>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</si>
  <si>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</si>
  <si>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</si>
  <si>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</si>
  <si>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</si>
  <si>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</si>
  <si>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</si>
  <si>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</si>
  <si>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</si>
  <si>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</si>
  <si>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</si>
  <si>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</si>
  <si>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</si>
  <si>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</si>
  <si>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</si>
  <si>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</si>
  <si>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</si>
  <si>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</si>
  <si>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</si>
  <si>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</si>
  <si>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</si>
  <si>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</si>
  <si>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</si>
  <si>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</si>
  <si>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</si>
  <si>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</si>
  <si>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</si>
  <si>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</si>
  <si>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</si>
  <si>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</si>
  <si>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</si>
  <si>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</si>
  <si>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</si>
  <si>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</si>
  <si>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</si>
  <si>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</si>
  <si>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</si>
  <si>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</si>
  <si>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</si>
  <si>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</si>
  <si>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</si>
  <si>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</si>
  <si>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</si>
  <si>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</si>
  <si>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</si>
  <si>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</si>
  <si>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</si>
  <si>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</si>
  <si>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</si>
  <si>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</si>
  <si>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</si>
  <si>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</si>
  <si>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</si>
  <si>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</si>
  <si>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</si>
  <si>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</si>
  <si>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</si>
  <si>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</si>
  <si>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</si>
  <si>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</si>
  <si>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</si>
  <si>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</si>
  <si>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</si>
  <si>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</si>
  <si>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</si>
  <si>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</si>
  <si>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</si>
  <si>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</si>
  <si>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</si>
  <si>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</si>
  <si>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</si>
  <si>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</si>
  <si>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</si>
  <si>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</si>
  <si>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</si>
  <si>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</si>
  <si>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</si>
  <si>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</si>
  <si>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</si>
  <si>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</si>
  <si>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</si>
  <si>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</si>
  <si>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</si>
  <si>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шт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</si>
  <si>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</si>
  <si>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</si>
  <si>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</si>
  <si>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</si>
  <si>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</si>
  <si>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</si>
  <si>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</si>
  <si>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</si>
  <si>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</si>
  <si>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</si>
  <si>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</si>
  <si>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</si>
  <si>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</si>
  <si>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</si>
  <si>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</si>
  <si>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</si>
  <si>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</si>
  <si>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</si>
  <si>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</si>
  <si>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</si>
  <si>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</si>
  <si>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</si>
  <si>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</si>
  <si>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</si>
  <si>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</si>
  <si>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</si>
  <si>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</si>
  <si>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</si>
  <si>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</si>
  <si>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</si>
  <si>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</si>
  <si>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</si>
  <si>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</si>
  <si>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</si>
  <si>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</si>
  <si>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</si>
  <si>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</si>
  <si>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</si>
  <si>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</si>
  <si>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</si>
  <si>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</si>
  <si>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</si>
  <si>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</si>
  <si>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</si>
  <si>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</si>
  <si>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</si>
  <si>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</si>
  <si>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</si>
  <si>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</si>
  <si>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</si>
  <si>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</si>
  <si>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</si>
  <si>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</si>
  <si>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</si>
  <si>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</si>
  <si>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</si>
  <si>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</si>
  <si>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</si>
  <si>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</si>
  <si>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</si>
  <si>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</si>
  <si>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</si>
  <si>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</si>
  <si>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</si>
  <si>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</si>
  <si>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</si>
  <si>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</si>
  <si>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</si>
  <si>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</si>
  <si>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</si>
  <si>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</si>
  <si>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</si>
  <si>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</si>
  <si>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</si>
  <si>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</si>
  <si>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</si>
  <si>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</si>
  <si>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</si>
  <si>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</si>
  <si>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</si>
  <si>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</si>
  <si>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</si>
  <si>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</si>
  <si>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</si>
  <si>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</si>
  <si>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</si>
  <si>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</si>
  <si>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</si>
  <si>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</si>
  <si>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</si>
  <si>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</si>
  <si>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</si>
  <si>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</si>
  <si>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</si>
  <si>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</si>
  <si>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</si>
  <si>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</si>
  <si>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</si>
  <si>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</si>
  <si>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</si>
  <si>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</si>
  <si>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</si>
  <si>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</si>
  <si>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</si>
  <si>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</si>
  <si>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</si>
  <si>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</si>
  <si>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</si>
  <si>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</si>
  <si>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</si>
  <si>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</si>
  <si>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</si>
  <si>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</si>
  <si>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</si>
  <si>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</si>
  <si>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</si>
  <si>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</si>
  <si>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</si>
  <si>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</si>
  <si>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</si>
  <si>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</si>
  <si>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</si>
  <si>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</si>
  <si>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</si>
  <si>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</si>
  <si>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</si>
  <si>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</si>
  <si>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</si>
  <si>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</si>
  <si>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</si>
  <si>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</si>
  <si>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</si>
  <si>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</si>
  <si>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</si>
  <si>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</si>
  <si>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</si>
  <si>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</si>
  <si>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</si>
  <si>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</si>
  <si>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</si>
  <si>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</si>
  <si>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</si>
  <si>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</si>
  <si>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</si>
  <si>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</si>
  <si>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</si>
  <si>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</si>
  <si>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</si>
  <si>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</si>
  <si>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Генеральный директор ООО "КОР"                                                                           Киселева Л.П.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</si>
  <si>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</si>
  <si>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</si>
  <si>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</si>
  <si>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</si>
  <si>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Адрес дома : Енисейская ул., д. 31 к. 1</t>
  </si>
  <si>
    <t>Плановая стоимость в год</t>
  </si>
  <si>
    <t>Фактическая стоимость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</si>
</sst>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5" fontId="1" fillId="0" borderId="2" xfId="0" applyNumberFormat="1" applyFont="1" applyBorder="1" applyAlignment="1">
      <alignment horizontal="right" wrapText="1"/>
    </xf>
    <xf numFmtId="164" fontId="2" fillId="0" borderId="2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429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  <a:endParaRPr lang="ru-RU"/>
        </a:p>
      </xdr:txBody>
    </xdr:sp>
    <xdr:clientData/>
  </xdr:twoCellAnchor>
  <xdr:twoCellAnchor>
    <xdr:from>
      <xdr:col>1</xdr:col>
      <xdr:colOff>152400</xdr:colOff>
      <xdr:row>0</xdr:row>
      <xdr:rowOff>0</xdr:rowOff>
    </xdr:from>
    <xdr:to>
      <xdr:col>1</xdr:col>
      <xdr:colOff>800100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742950" y="0"/>
          <a:ext cx="6477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18"/>
  <sheetViews>
    <sheetView tabSelected="1" topLeftCell="A5" workbookViewId="0">
      <selection activeCell="I218" sqref="A1:J218"/>
    </sheetView>
  </sheetViews>
  <sheetFormatPr defaultRowHeight="11.25" x14ac:dyDescent="0.2"/>
  <cols>
    <col min="1" max="1" width="10.33203125" customWidth="1"/>
    <col min="2" max="2" width="80.5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15" hidden="1" customWidth="1"/>
    <col min="8" max="8" width="15.83203125" customWidth="1"/>
    <col min="9" max="9" width="18.6640625" customWidth="1"/>
    <col min="10" max="10" width="16.83203125" hidden="1" customWidth="1"/>
    <col min="11" max="11" width="10.6640625" hidden="1" customWidth="1"/>
    <col min="12" max="13" width="10.33203125" hidden="1" customWidth="1"/>
    <col min="14" max="259" width="10.33203125" customWidth="1"/>
  </cols>
  <sheetData>
    <row r="1" spans="1:13" hidden="1" x14ac:dyDescent="0.2"/>
    <row r="2" spans="1:13" hidden="1" x14ac:dyDescent="0.2">
      <c r="J2" s="1" t="s">
        <v>0</v>
      </c>
    </row>
    <row r="3" spans="1:13" hidden="1" x14ac:dyDescent="0.2">
      <c r="J3" s="1" t="s">
        <v>1</v>
      </c>
    </row>
    <row r="4" spans="1:13" hidden="1" x14ac:dyDescent="0.2">
      <c r="J4" s="1" t="s">
        <v>2</v>
      </c>
    </row>
    <row r="6" spans="1:13" ht="15.75" x14ac:dyDescent="0.25">
      <c r="A6" s="12" t="s">
        <v>413</v>
      </c>
      <c r="B6" s="12"/>
      <c r="C6" s="12"/>
      <c r="D6" s="12"/>
      <c r="E6" s="12"/>
      <c r="F6" s="12"/>
      <c r="G6" s="12"/>
      <c r="H6" s="12"/>
      <c r="I6" s="12"/>
      <c r="J6" s="12"/>
    </row>
    <row r="7" spans="1:13" ht="15.75" x14ac:dyDescent="0.25">
      <c r="A7" s="12" t="s">
        <v>414</v>
      </c>
      <c r="B7" s="12"/>
      <c r="C7" s="12"/>
      <c r="D7" s="12"/>
      <c r="E7" s="12"/>
      <c r="F7" s="12"/>
      <c r="G7" s="12"/>
      <c r="H7" s="12"/>
      <c r="I7" s="12"/>
      <c r="J7" s="12"/>
    </row>
    <row r="8" spans="1:13" ht="15.75" x14ac:dyDescent="0.25">
      <c r="A8" s="12" t="s">
        <v>415</v>
      </c>
      <c r="B8" s="12"/>
      <c r="C8" s="12"/>
      <c r="D8" s="12"/>
      <c r="E8" s="12"/>
      <c r="F8" s="12"/>
      <c r="G8" s="12"/>
      <c r="H8" s="12"/>
      <c r="I8" s="12"/>
      <c r="J8" s="12"/>
    </row>
    <row r="9" spans="1:13" ht="15.75" x14ac:dyDescent="0.25">
      <c r="A9" s="12" t="s">
        <v>416</v>
      </c>
      <c r="B9" s="12"/>
      <c r="C9" s="12"/>
      <c r="D9" s="12"/>
      <c r="E9" s="12"/>
      <c r="F9" s="12"/>
      <c r="G9" s="12"/>
      <c r="H9" s="12"/>
      <c r="I9" s="12"/>
      <c r="J9" s="12"/>
    </row>
    <row r="11" spans="1:13" ht="15.75" x14ac:dyDescent="0.2">
      <c r="A11" s="13" t="s">
        <v>417</v>
      </c>
      <c r="B11" s="11"/>
      <c r="C11" s="11"/>
      <c r="D11" s="11"/>
      <c r="E11" s="11"/>
      <c r="F11" s="11"/>
      <c r="G11" s="11"/>
      <c r="H11" s="11"/>
      <c r="I11" s="11"/>
    </row>
    <row r="12" spans="1:13" ht="48" customHeight="1" x14ac:dyDescent="0.2">
      <c r="A12" s="14" t="s">
        <v>3</v>
      </c>
      <c r="B12" s="14" t="s">
        <v>4</v>
      </c>
      <c r="C12" s="14" t="s">
        <v>5</v>
      </c>
      <c r="D12" s="14" t="s">
        <v>6</v>
      </c>
      <c r="E12" s="14"/>
      <c r="F12" s="14" t="s">
        <v>7</v>
      </c>
      <c r="G12" s="14" t="s">
        <v>8</v>
      </c>
      <c r="H12" s="15" t="s">
        <v>418</v>
      </c>
      <c r="I12" s="15" t="s">
        <v>419</v>
      </c>
      <c r="J12" s="2" t="s">
        <v>9</v>
      </c>
    </row>
    <row r="13" spans="1:13" ht="15.75" x14ac:dyDescent="0.25">
      <c r="A13" s="16" t="s">
        <v>10</v>
      </c>
      <c r="B13" s="16" t="s">
        <v>11</v>
      </c>
      <c r="C13" s="16" t="s">
        <v>12</v>
      </c>
      <c r="D13" s="16" t="s">
        <v>13</v>
      </c>
      <c r="E13" s="16"/>
      <c r="F13" s="16" t="s">
        <v>14</v>
      </c>
      <c r="G13" s="16" t="s">
        <v>15</v>
      </c>
      <c r="H13" s="16">
        <v>3</v>
      </c>
      <c r="I13" s="16">
        <v>4</v>
      </c>
      <c r="J13" s="3" t="s">
        <v>16</v>
      </c>
      <c r="K13" s="6" t="s">
        <v>411</v>
      </c>
      <c r="L13" s="7">
        <v>228.71574000000001</v>
      </c>
      <c r="M13" s="6"/>
    </row>
    <row r="14" spans="1:13" ht="47.25" hidden="1" x14ac:dyDescent="0.25">
      <c r="A14" s="16" t="s">
        <v>10</v>
      </c>
      <c r="B14" s="17" t="s">
        <v>17</v>
      </c>
      <c r="C14" s="18"/>
      <c r="D14" s="18"/>
      <c r="E14" s="18"/>
      <c r="F14" s="18"/>
      <c r="G14" s="18"/>
      <c r="H14" s="18"/>
      <c r="I14" s="18"/>
      <c r="J14" s="4"/>
      <c r="K14" s="6"/>
      <c r="L14" s="7"/>
      <c r="M14" s="6"/>
    </row>
    <row r="15" spans="1:13" ht="30" customHeight="1" x14ac:dyDescent="0.2">
      <c r="A15" s="19" t="s">
        <v>18</v>
      </c>
      <c r="B15" s="20" t="s">
        <v>19</v>
      </c>
      <c r="C15" s="21" t="s">
        <v>20</v>
      </c>
      <c r="D15" s="22" t="s">
        <v>21</v>
      </c>
      <c r="E15" s="22">
        <v>300</v>
      </c>
      <c r="F15" s="23">
        <v>506</v>
      </c>
      <c r="G15" s="24">
        <f>(J15/F15/E15)*1000</f>
        <v>0.31609749670619236</v>
      </c>
      <c r="H15" s="23">
        <f>J15*1000</f>
        <v>47983.6</v>
      </c>
      <c r="I15" s="23">
        <f>J15*1000</f>
        <v>47983.6</v>
      </c>
      <c r="J15" s="10">
        <v>47.983599999999996</v>
      </c>
      <c r="K15" s="7">
        <f>ROUND((J15*100)/$J$210,3)</f>
        <v>3.077</v>
      </c>
      <c r="L15" s="7">
        <f>ROUND($L$13*K15,2)/100</f>
        <v>7.0376000000000003</v>
      </c>
      <c r="M15" s="8">
        <v>47.983599999999996</v>
      </c>
    </row>
    <row r="16" spans="1:13" ht="30" customHeight="1" x14ac:dyDescent="0.2">
      <c r="A16" s="19" t="s">
        <v>22</v>
      </c>
      <c r="B16" s="20" t="s">
        <v>23</v>
      </c>
      <c r="C16" s="21" t="s">
        <v>24</v>
      </c>
      <c r="D16" s="22" t="s">
        <v>21</v>
      </c>
      <c r="E16" s="22">
        <v>12</v>
      </c>
      <c r="F16" s="23">
        <v>506</v>
      </c>
      <c r="G16" s="24">
        <f t="shared" ref="G16:G79" si="0">(J16/F16/E16)*1000</f>
        <v>21.081949934123852</v>
      </c>
      <c r="H16" s="23">
        <f t="shared" ref="H16:H79" si="1">J16*1000</f>
        <v>128009.60000000001</v>
      </c>
      <c r="I16" s="23">
        <f t="shared" ref="I16:I79" si="2">J16*1000</f>
        <v>128009.60000000001</v>
      </c>
      <c r="J16" s="10">
        <v>128.00960000000001</v>
      </c>
      <c r="K16" s="7">
        <f t="shared" ref="K16:K79" si="3">ROUND((J16*100)/$J$210,3)</f>
        <v>8.2100000000000009</v>
      </c>
      <c r="L16" s="7">
        <f t="shared" ref="L16:L79" si="4">ROUND($L$13*K16,2)/100</f>
        <v>18.7776</v>
      </c>
      <c r="M16" s="8">
        <v>128.00960000000001</v>
      </c>
    </row>
    <row r="17" spans="1:13" ht="30" customHeight="1" x14ac:dyDescent="0.2">
      <c r="A17" s="19" t="s">
        <v>25</v>
      </c>
      <c r="B17" s="20" t="s">
        <v>26</v>
      </c>
      <c r="C17" s="21" t="s">
        <v>20</v>
      </c>
      <c r="D17" s="22" t="s">
        <v>21</v>
      </c>
      <c r="E17" s="22">
        <v>300</v>
      </c>
      <c r="F17" s="23">
        <v>9.24</v>
      </c>
      <c r="G17" s="24">
        <f t="shared" si="0"/>
        <v>3.3848845598845592</v>
      </c>
      <c r="H17" s="23">
        <f t="shared" si="1"/>
        <v>9382.9</v>
      </c>
      <c r="I17" s="23">
        <f t="shared" si="2"/>
        <v>9382.9</v>
      </c>
      <c r="J17" s="10">
        <v>9.3828999999999994</v>
      </c>
      <c r="K17" s="7">
        <f t="shared" si="3"/>
        <v>0.60199999999999998</v>
      </c>
      <c r="L17" s="7">
        <f t="shared" si="4"/>
        <v>1.3769</v>
      </c>
      <c r="M17" s="8">
        <v>9.3828999999999994</v>
      </c>
    </row>
    <row r="18" spans="1:13" ht="15" customHeight="1" x14ac:dyDescent="0.2">
      <c r="A18" s="19" t="s">
        <v>27</v>
      </c>
      <c r="B18" s="20" t="s">
        <v>28</v>
      </c>
      <c r="C18" s="21" t="s">
        <v>29</v>
      </c>
      <c r="D18" s="22" t="s">
        <v>30</v>
      </c>
      <c r="E18" s="22">
        <v>52</v>
      </c>
      <c r="F18" s="23">
        <v>15</v>
      </c>
      <c r="G18" s="24">
        <f t="shared" si="0"/>
        <v>21.852435897435893</v>
      </c>
      <c r="H18" s="23">
        <f t="shared" si="1"/>
        <v>17044.899999999998</v>
      </c>
      <c r="I18" s="23">
        <f t="shared" si="2"/>
        <v>17044.899999999998</v>
      </c>
      <c r="J18" s="10">
        <v>17.044899999999998</v>
      </c>
      <c r="K18" s="7">
        <f t="shared" si="3"/>
        <v>1.093</v>
      </c>
      <c r="L18" s="7">
        <f t="shared" si="4"/>
        <v>2.4999000000000002</v>
      </c>
      <c r="M18" s="8">
        <v>17.044899999999998</v>
      </c>
    </row>
    <row r="19" spans="1:13" ht="15" customHeight="1" x14ac:dyDescent="0.2">
      <c r="A19" s="19" t="s">
        <v>31</v>
      </c>
      <c r="B19" s="20" t="s">
        <v>32</v>
      </c>
      <c r="C19" s="21" t="s">
        <v>20</v>
      </c>
      <c r="D19" s="22" t="s">
        <v>21</v>
      </c>
      <c r="E19" s="22">
        <v>300</v>
      </c>
      <c r="F19" s="23">
        <v>3.3</v>
      </c>
      <c r="G19" s="24">
        <f t="shared" si="0"/>
        <v>3.6480808080808087</v>
      </c>
      <c r="H19" s="23">
        <f t="shared" si="1"/>
        <v>3611.6000000000004</v>
      </c>
      <c r="I19" s="23">
        <f t="shared" si="2"/>
        <v>3611.6000000000004</v>
      </c>
      <c r="J19" s="10">
        <v>3.6116000000000001</v>
      </c>
      <c r="K19" s="7">
        <f t="shared" si="3"/>
        <v>0.23200000000000001</v>
      </c>
      <c r="L19" s="7">
        <f t="shared" si="4"/>
        <v>0.53060000000000007</v>
      </c>
      <c r="M19" s="8">
        <v>3.6116000000000001</v>
      </c>
    </row>
    <row r="20" spans="1:13" ht="15" hidden="1" x14ac:dyDescent="0.2">
      <c r="A20" s="19" t="s">
        <v>33</v>
      </c>
      <c r="B20" s="20" t="s">
        <v>34</v>
      </c>
      <c r="C20" s="21" t="s">
        <v>35</v>
      </c>
      <c r="D20" s="22" t="s">
        <v>35</v>
      </c>
      <c r="E20" s="22">
        <v>1</v>
      </c>
      <c r="F20" s="25" t="s">
        <v>35</v>
      </c>
      <c r="G20" s="24" t="e">
        <f t="shared" si="0"/>
        <v>#VALUE!</v>
      </c>
      <c r="H20" s="23">
        <f t="shared" si="1"/>
        <v>0</v>
      </c>
      <c r="I20" s="23">
        <f t="shared" si="2"/>
        <v>0</v>
      </c>
      <c r="J20" s="10">
        <v>0</v>
      </c>
      <c r="K20" s="7">
        <f t="shared" si="3"/>
        <v>0</v>
      </c>
      <c r="L20" s="7">
        <f t="shared" si="4"/>
        <v>0</v>
      </c>
      <c r="M20" s="8">
        <v>0</v>
      </c>
    </row>
    <row r="21" spans="1:13" ht="15" customHeight="1" x14ac:dyDescent="0.2">
      <c r="A21" s="19" t="s">
        <v>36</v>
      </c>
      <c r="B21" s="20" t="s">
        <v>37</v>
      </c>
      <c r="C21" s="21" t="s">
        <v>38</v>
      </c>
      <c r="D21" s="22" t="s">
        <v>21</v>
      </c>
      <c r="E21" s="22">
        <v>1</v>
      </c>
      <c r="F21" s="23">
        <v>41.59</v>
      </c>
      <c r="G21" s="24">
        <f t="shared" si="0"/>
        <v>9.0863188266410191</v>
      </c>
      <c r="H21" s="23">
        <f t="shared" si="1"/>
        <v>377.90000000000003</v>
      </c>
      <c r="I21" s="23">
        <f t="shared" si="2"/>
        <v>377.90000000000003</v>
      </c>
      <c r="J21" s="10">
        <v>0.37790000000000001</v>
      </c>
      <c r="K21" s="7">
        <f t="shared" si="3"/>
        <v>2.4E-2</v>
      </c>
      <c r="L21" s="7">
        <f t="shared" si="4"/>
        <v>5.4900000000000004E-2</v>
      </c>
      <c r="M21" s="8">
        <v>0.37790000000000001</v>
      </c>
    </row>
    <row r="22" spans="1:13" ht="15" customHeight="1" x14ac:dyDescent="0.2">
      <c r="A22" s="19" t="s">
        <v>39</v>
      </c>
      <c r="B22" s="20" t="s">
        <v>40</v>
      </c>
      <c r="C22" s="21" t="s">
        <v>38</v>
      </c>
      <c r="D22" s="22" t="s">
        <v>21</v>
      </c>
      <c r="E22" s="22">
        <v>1</v>
      </c>
      <c r="F22" s="23">
        <v>1348.98</v>
      </c>
      <c r="G22" s="24">
        <f t="shared" si="0"/>
        <v>3.0616465774140456</v>
      </c>
      <c r="H22" s="23">
        <f t="shared" si="1"/>
        <v>4130.0999999999995</v>
      </c>
      <c r="I22" s="23">
        <f t="shared" si="2"/>
        <v>4130.0999999999995</v>
      </c>
      <c r="J22" s="10">
        <v>4.1300999999999997</v>
      </c>
      <c r="K22" s="7">
        <f t="shared" si="3"/>
        <v>0.26500000000000001</v>
      </c>
      <c r="L22" s="7">
        <f t="shared" si="4"/>
        <v>0.60609999999999997</v>
      </c>
      <c r="M22" s="8">
        <v>4.1300999999999997</v>
      </c>
    </row>
    <row r="23" spans="1:13" ht="15" customHeight="1" x14ac:dyDescent="0.2">
      <c r="A23" s="19" t="s">
        <v>41</v>
      </c>
      <c r="B23" s="20" t="s">
        <v>42</v>
      </c>
      <c r="C23" s="21" t="s">
        <v>38</v>
      </c>
      <c r="D23" s="22" t="s">
        <v>43</v>
      </c>
      <c r="E23" s="22">
        <v>1</v>
      </c>
      <c r="F23" s="23">
        <v>113.03</v>
      </c>
      <c r="G23" s="24">
        <f t="shared" si="0"/>
        <v>1.9286914978324339</v>
      </c>
      <c r="H23" s="23">
        <f t="shared" si="1"/>
        <v>218</v>
      </c>
      <c r="I23" s="23">
        <f t="shared" si="2"/>
        <v>218</v>
      </c>
      <c r="J23" s="10">
        <v>0.218</v>
      </c>
      <c r="K23" s="7">
        <f t="shared" si="3"/>
        <v>1.4E-2</v>
      </c>
      <c r="L23" s="7">
        <f t="shared" si="4"/>
        <v>3.2000000000000001E-2</v>
      </c>
      <c r="M23" s="8">
        <v>0.218</v>
      </c>
    </row>
    <row r="24" spans="1:13" ht="15" customHeight="1" x14ac:dyDescent="0.2">
      <c r="A24" s="19" t="s">
        <v>44</v>
      </c>
      <c r="B24" s="20" t="s">
        <v>45</v>
      </c>
      <c r="C24" s="21" t="s">
        <v>38</v>
      </c>
      <c r="D24" s="22" t="s">
        <v>21</v>
      </c>
      <c r="E24" s="22">
        <v>1</v>
      </c>
      <c r="F24" s="23">
        <v>187.24</v>
      </c>
      <c r="G24" s="24">
        <f t="shared" si="0"/>
        <v>4.4392223883785515</v>
      </c>
      <c r="H24" s="23">
        <f t="shared" si="1"/>
        <v>831.19999999999993</v>
      </c>
      <c r="I24" s="23">
        <f t="shared" si="2"/>
        <v>831.19999999999993</v>
      </c>
      <c r="J24" s="10">
        <v>0.83119999999999994</v>
      </c>
      <c r="K24" s="7">
        <f t="shared" si="3"/>
        <v>5.2999999999999999E-2</v>
      </c>
      <c r="L24" s="7">
        <f t="shared" si="4"/>
        <v>0.12119999999999999</v>
      </c>
      <c r="M24" s="8">
        <v>0.83119999999999994</v>
      </c>
    </row>
    <row r="25" spans="1:13" ht="15" customHeight="1" x14ac:dyDescent="0.2">
      <c r="A25" s="19" t="s">
        <v>46</v>
      </c>
      <c r="B25" s="20" t="s">
        <v>47</v>
      </c>
      <c r="C25" s="21" t="s">
        <v>48</v>
      </c>
      <c r="D25" s="22" t="s">
        <v>21</v>
      </c>
      <c r="E25" s="22">
        <v>2</v>
      </c>
      <c r="F25" s="23">
        <v>3.32</v>
      </c>
      <c r="G25" s="24">
        <f t="shared" si="0"/>
        <v>4.4578313253012052</v>
      </c>
      <c r="H25" s="23">
        <f t="shared" si="1"/>
        <v>29.6</v>
      </c>
      <c r="I25" s="23">
        <f t="shared" si="2"/>
        <v>29.6</v>
      </c>
      <c r="J25" s="10">
        <v>2.9600000000000001E-2</v>
      </c>
      <c r="K25" s="7">
        <f t="shared" si="3"/>
        <v>2E-3</v>
      </c>
      <c r="L25" s="7">
        <f t="shared" si="4"/>
        <v>4.5999999999999999E-3</v>
      </c>
      <c r="M25" s="8">
        <v>2.9600000000000001E-2</v>
      </c>
    </row>
    <row r="26" spans="1:13" ht="15" hidden="1" x14ac:dyDescent="0.2">
      <c r="A26" s="19" t="s">
        <v>49</v>
      </c>
      <c r="B26" s="20" t="s">
        <v>50</v>
      </c>
      <c r="C26" s="21" t="s">
        <v>35</v>
      </c>
      <c r="D26" s="22" t="s">
        <v>35</v>
      </c>
      <c r="E26" s="22">
        <v>1</v>
      </c>
      <c r="F26" s="25" t="s">
        <v>35</v>
      </c>
      <c r="G26" s="24" t="e">
        <f t="shared" si="0"/>
        <v>#VALUE!</v>
      </c>
      <c r="H26" s="23">
        <f t="shared" si="1"/>
        <v>0</v>
      </c>
      <c r="I26" s="23">
        <f t="shared" si="2"/>
        <v>0</v>
      </c>
      <c r="J26" s="10">
        <v>0</v>
      </c>
      <c r="K26" s="7">
        <f t="shared" si="3"/>
        <v>0</v>
      </c>
      <c r="L26" s="7">
        <f t="shared" si="4"/>
        <v>0</v>
      </c>
      <c r="M26" s="8">
        <v>0</v>
      </c>
    </row>
    <row r="27" spans="1:13" ht="15" customHeight="1" x14ac:dyDescent="0.2">
      <c r="A27" s="19" t="s">
        <v>51</v>
      </c>
      <c r="B27" s="20" t="s">
        <v>52</v>
      </c>
      <c r="C27" s="21" t="s">
        <v>35</v>
      </c>
      <c r="D27" s="22" t="s">
        <v>21</v>
      </c>
      <c r="E27" s="22">
        <v>1</v>
      </c>
      <c r="F27" s="23">
        <v>713</v>
      </c>
      <c r="G27" s="24">
        <f t="shared" si="0"/>
        <v>16.315848527349228</v>
      </c>
      <c r="H27" s="23">
        <f t="shared" si="1"/>
        <v>11633.199999999999</v>
      </c>
      <c r="I27" s="23">
        <f t="shared" si="2"/>
        <v>11633.199999999999</v>
      </c>
      <c r="J27" s="10">
        <v>11.633199999999999</v>
      </c>
      <c r="K27" s="7">
        <f t="shared" si="3"/>
        <v>0.746</v>
      </c>
      <c r="L27" s="7">
        <f t="shared" si="4"/>
        <v>1.7061999999999999</v>
      </c>
      <c r="M27" s="8">
        <v>11.633199999999999</v>
      </c>
    </row>
    <row r="28" spans="1:13" ht="15" customHeight="1" x14ac:dyDescent="0.2">
      <c r="A28" s="19" t="s">
        <v>53</v>
      </c>
      <c r="B28" s="20" t="s">
        <v>54</v>
      </c>
      <c r="C28" s="21" t="s">
        <v>38</v>
      </c>
      <c r="D28" s="22" t="s">
        <v>21</v>
      </c>
      <c r="E28" s="22">
        <v>1</v>
      </c>
      <c r="F28" s="23">
        <v>29.38</v>
      </c>
      <c r="G28" s="24">
        <f t="shared" si="0"/>
        <v>2.7365554799183118</v>
      </c>
      <c r="H28" s="23">
        <f t="shared" si="1"/>
        <v>80.400000000000006</v>
      </c>
      <c r="I28" s="23">
        <f t="shared" si="2"/>
        <v>80.400000000000006</v>
      </c>
      <c r="J28" s="10">
        <v>8.0399999999999999E-2</v>
      </c>
      <c r="K28" s="7">
        <f t="shared" si="3"/>
        <v>5.0000000000000001E-3</v>
      </c>
      <c r="L28" s="7">
        <f t="shared" si="4"/>
        <v>1.1399999999999999E-2</v>
      </c>
      <c r="M28" s="8">
        <v>8.0399999999999999E-2</v>
      </c>
    </row>
    <row r="29" spans="1:13" ht="15" customHeight="1" x14ac:dyDescent="0.2">
      <c r="A29" s="19" t="s">
        <v>55</v>
      </c>
      <c r="B29" s="20" t="s">
        <v>56</v>
      </c>
      <c r="C29" s="21" t="s">
        <v>48</v>
      </c>
      <c r="D29" s="22" t="s">
        <v>21</v>
      </c>
      <c r="E29" s="22">
        <v>2</v>
      </c>
      <c r="F29" s="23">
        <v>29.29</v>
      </c>
      <c r="G29" s="24">
        <f t="shared" si="0"/>
        <v>5.4967565722089455</v>
      </c>
      <c r="H29" s="23">
        <f t="shared" si="1"/>
        <v>322</v>
      </c>
      <c r="I29" s="23">
        <f t="shared" si="2"/>
        <v>322</v>
      </c>
      <c r="J29" s="10">
        <v>0.32200000000000001</v>
      </c>
      <c r="K29" s="7">
        <f t="shared" si="3"/>
        <v>2.1000000000000001E-2</v>
      </c>
      <c r="L29" s="7">
        <f t="shared" si="4"/>
        <v>4.8000000000000001E-2</v>
      </c>
      <c r="M29" s="8">
        <v>0.32200000000000001</v>
      </c>
    </row>
    <row r="30" spans="1:13" ht="15" hidden="1" x14ac:dyDescent="0.2">
      <c r="A30" s="19" t="s">
        <v>57</v>
      </c>
      <c r="B30" s="20" t="s">
        <v>58</v>
      </c>
      <c r="C30" s="21" t="s">
        <v>35</v>
      </c>
      <c r="D30" s="22" t="s">
        <v>35</v>
      </c>
      <c r="E30" s="22">
        <v>1</v>
      </c>
      <c r="F30" s="25" t="s">
        <v>35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10">
        <v>0</v>
      </c>
      <c r="K30" s="7">
        <f t="shared" si="3"/>
        <v>0</v>
      </c>
      <c r="L30" s="7">
        <f t="shared" si="4"/>
        <v>0</v>
      </c>
      <c r="M30" s="8">
        <v>0</v>
      </c>
    </row>
    <row r="31" spans="1:13" ht="15" customHeight="1" x14ac:dyDescent="0.2">
      <c r="A31" s="19" t="s">
        <v>59</v>
      </c>
      <c r="B31" s="20" t="s">
        <v>60</v>
      </c>
      <c r="C31" s="21" t="s">
        <v>38</v>
      </c>
      <c r="D31" s="22" t="s">
        <v>21</v>
      </c>
      <c r="E31" s="22">
        <v>1</v>
      </c>
      <c r="F31" s="23">
        <v>7.21</v>
      </c>
      <c r="G31" s="24">
        <f t="shared" si="0"/>
        <v>2.2607489597780863</v>
      </c>
      <c r="H31" s="23">
        <f t="shared" si="1"/>
        <v>16.3</v>
      </c>
      <c r="I31" s="23">
        <f t="shared" si="2"/>
        <v>16.3</v>
      </c>
      <c r="J31" s="10">
        <v>1.6300000000000002E-2</v>
      </c>
      <c r="K31" s="7">
        <f t="shared" si="3"/>
        <v>1E-3</v>
      </c>
      <c r="L31" s="7">
        <f t="shared" si="4"/>
        <v>2.3E-3</v>
      </c>
      <c r="M31" s="8">
        <v>1.6300000000000002E-2</v>
      </c>
    </row>
    <row r="32" spans="1:13" ht="15" customHeight="1" x14ac:dyDescent="0.2">
      <c r="A32" s="19" t="s">
        <v>61</v>
      </c>
      <c r="B32" s="20" t="s">
        <v>62</v>
      </c>
      <c r="C32" s="21" t="s">
        <v>48</v>
      </c>
      <c r="D32" s="22" t="s">
        <v>21</v>
      </c>
      <c r="E32" s="22">
        <v>2</v>
      </c>
      <c r="F32" s="23">
        <v>530.99</v>
      </c>
      <c r="G32" s="24">
        <f t="shared" si="0"/>
        <v>2.1881768018230101</v>
      </c>
      <c r="H32" s="23">
        <f t="shared" si="1"/>
        <v>2323.8000000000002</v>
      </c>
      <c r="I32" s="23">
        <f t="shared" si="2"/>
        <v>2323.8000000000002</v>
      </c>
      <c r="J32" s="10">
        <v>2.3238000000000003</v>
      </c>
      <c r="K32" s="7">
        <f t="shared" si="3"/>
        <v>0.14899999999999999</v>
      </c>
      <c r="L32" s="7">
        <f t="shared" si="4"/>
        <v>0.34079999999999999</v>
      </c>
      <c r="M32" s="8">
        <v>2.3238000000000003</v>
      </c>
    </row>
    <row r="33" spans="1:13" ht="15.75" hidden="1" x14ac:dyDescent="0.25">
      <c r="A33" s="16" t="s">
        <v>63</v>
      </c>
      <c r="B33" s="17" t="s">
        <v>64</v>
      </c>
      <c r="C33" s="18"/>
      <c r="D33" s="18"/>
      <c r="E33" s="18"/>
      <c r="F33" s="18"/>
      <c r="G33" s="24" t="e">
        <f t="shared" si="0"/>
        <v>#DIV/0!</v>
      </c>
      <c r="H33" s="23">
        <f t="shared" si="1"/>
        <v>0</v>
      </c>
      <c r="I33" s="23">
        <f t="shared" si="2"/>
        <v>0</v>
      </c>
      <c r="J33" s="10">
        <v>0</v>
      </c>
      <c r="K33" s="7">
        <f t="shared" si="3"/>
        <v>0</v>
      </c>
      <c r="L33" s="7">
        <f t="shared" si="4"/>
        <v>0</v>
      </c>
      <c r="M33" s="8">
        <v>0</v>
      </c>
    </row>
    <row r="34" spans="1:13" ht="30" hidden="1" x14ac:dyDescent="0.2">
      <c r="A34" s="19" t="s">
        <v>65</v>
      </c>
      <c r="B34" s="20" t="s">
        <v>66</v>
      </c>
      <c r="C34" s="21" t="s">
        <v>35</v>
      </c>
      <c r="D34" s="22" t="s">
        <v>35</v>
      </c>
      <c r="E34" s="22">
        <v>1</v>
      </c>
      <c r="F34" s="25" t="s">
        <v>35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10">
        <v>0</v>
      </c>
      <c r="K34" s="7">
        <f t="shared" si="3"/>
        <v>0</v>
      </c>
      <c r="L34" s="7">
        <f t="shared" si="4"/>
        <v>0</v>
      </c>
      <c r="M34" s="8">
        <v>0</v>
      </c>
    </row>
    <row r="35" spans="1:13" ht="30" hidden="1" x14ac:dyDescent="0.2">
      <c r="A35" s="19" t="s">
        <v>67</v>
      </c>
      <c r="B35" s="20" t="s">
        <v>68</v>
      </c>
      <c r="C35" s="21" t="s">
        <v>35</v>
      </c>
      <c r="D35" s="22" t="s">
        <v>35</v>
      </c>
      <c r="E35" s="22">
        <v>1</v>
      </c>
      <c r="F35" s="25" t="s">
        <v>35</v>
      </c>
      <c r="G35" s="24" t="e">
        <f t="shared" si="0"/>
        <v>#VALUE!</v>
      </c>
      <c r="H35" s="23">
        <f t="shared" si="1"/>
        <v>0</v>
      </c>
      <c r="I35" s="23">
        <f t="shared" si="2"/>
        <v>0</v>
      </c>
      <c r="J35" s="10">
        <v>0</v>
      </c>
      <c r="K35" s="7">
        <f t="shared" si="3"/>
        <v>0</v>
      </c>
      <c r="L35" s="7">
        <f t="shared" si="4"/>
        <v>0</v>
      </c>
      <c r="M35" s="8">
        <v>0</v>
      </c>
    </row>
    <row r="36" spans="1:13" ht="15.75" hidden="1" x14ac:dyDescent="0.25">
      <c r="A36" s="16" t="s">
        <v>69</v>
      </c>
      <c r="B36" s="17" t="s">
        <v>70</v>
      </c>
      <c r="C36" s="18"/>
      <c r="D36" s="18"/>
      <c r="E36" s="18"/>
      <c r="F36" s="18"/>
      <c r="G36" s="24" t="e">
        <f t="shared" si="0"/>
        <v>#DIV/0!</v>
      </c>
      <c r="H36" s="23">
        <f t="shared" si="1"/>
        <v>0</v>
      </c>
      <c r="I36" s="23">
        <f t="shared" si="2"/>
        <v>0</v>
      </c>
      <c r="J36" s="10">
        <v>0</v>
      </c>
      <c r="K36" s="7">
        <f t="shared" si="3"/>
        <v>0</v>
      </c>
      <c r="L36" s="7">
        <f t="shared" si="4"/>
        <v>0</v>
      </c>
      <c r="M36" s="8">
        <v>0</v>
      </c>
    </row>
    <row r="37" spans="1:13" ht="15" customHeight="1" x14ac:dyDescent="0.2">
      <c r="A37" s="19" t="s">
        <v>71</v>
      </c>
      <c r="B37" s="20" t="s">
        <v>72</v>
      </c>
      <c r="C37" s="21" t="s">
        <v>35</v>
      </c>
      <c r="D37" s="22" t="s">
        <v>21</v>
      </c>
      <c r="E37" s="22">
        <v>1</v>
      </c>
      <c r="F37" s="23">
        <v>5297.1</v>
      </c>
      <c r="G37" s="24">
        <f t="shared" si="0"/>
        <v>1.8370806667799362</v>
      </c>
      <c r="H37" s="23">
        <f t="shared" si="1"/>
        <v>9731.2000000000007</v>
      </c>
      <c r="I37" s="23">
        <f t="shared" si="2"/>
        <v>9731.2000000000007</v>
      </c>
      <c r="J37" s="10">
        <v>9.7312000000000012</v>
      </c>
      <c r="K37" s="7">
        <f t="shared" si="3"/>
        <v>0.624</v>
      </c>
      <c r="L37" s="7">
        <f t="shared" si="4"/>
        <v>1.4272</v>
      </c>
      <c r="M37" s="8">
        <v>9.7312000000000012</v>
      </c>
    </row>
    <row r="38" spans="1:13" ht="15" hidden="1" x14ac:dyDescent="0.2">
      <c r="A38" s="19" t="s">
        <v>73</v>
      </c>
      <c r="B38" s="20" t="s">
        <v>74</v>
      </c>
      <c r="C38" s="21" t="s">
        <v>35</v>
      </c>
      <c r="D38" s="22" t="s">
        <v>35</v>
      </c>
      <c r="E38" s="22">
        <v>1</v>
      </c>
      <c r="F38" s="25" t="s">
        <v>35</v>
      </c>
      <c r="G38" s="24" t="e">
        <f t="shared" si="0"/>
        <v>#VALUE!</v>
      </c>
      <c r="H38" s="23">
        <f t="shared" si="1"/>
        <v>0</v>
      </c>
      <c r="I38" s="23">
        <f t="shared" si="2"/>
        <v>0</v>
      </c>
      <c r="J38" s="10">
        <v>0</v>
      </c>
      <c r="K38" s="7">
        <f t="shared" si="3"/>
        <v>0</v>
      </c>
      <c r="L38" s="7">
        <f t="shared" si="4"/>
        <v>0</v>
      </c>
      <c r="M38" s="8">
        <v>0</v>
      </c>
    </row>
    <row r="39" spans="1:13" ht="15" customHeight="1" x14ac:dyDescent="0.2">
      <c r="A39" s="19" t="s">
        <v>75</v>
      </c>
      <c r="B39" s="20" t="s">
        <v>76</v>
      </c>
      <c r="C39" s="21" t="s">
        <v>38</v>
      </c>
      <c r="D39" s="22" t="s">
        <v>21</v>
      </c>
      <c r="E39" s="22">
        <v>1</v>
      </c>
      <c r="F39" s="23">
        <v>483.02</v>
      </c>
      <c r="G39" s="24">
        <f t="shared" si="0"/>
        <v>1.8013746842780838</v>
      </c>
      <c r="H39" s="23">
        <f t="shared" si="1"/>
        <v>870.1</v>
      </c>
      <c r="I39" s="23">
        <f t="shared" si="2"/>
        <v>870.1</v>
      </c>
      <c r="J39" s="10">
        <v>0.87009999999999998</v>
      </c>
      <c r="K39" s="7">
        <f t="shared" si="3"/>
        <v>5.6000000000000001E-2</v>
      </c>
      <c r="L39" s="7">
        <f t="shared" si="4"/>
        <v>0.12809999999999999</v>
      </c>
      <c r="M39" s="8">
        <v>0.87009999999999998</v>
      </c>
    </row>
    <row r="40" spans="1:13" ht="15" customHeight="1" x14ac:dyDescent="0.2">
      <c r="A40" s="19" t="s">
        <v>77</v>
      </c>
      <c r="B40" s="20" t="s">
        <v>78</v>
      </c>
      <c r="C40" s="21" t="s">
        <v>38</v>
      </c>
      <c r="D40" s="22" t="s">
        <v>21</v>
      </c>
      <c r="E40" s="22">
        <v>1</v>
      </c>
      <c r="F40" s="23">
        <v>483.02</v>
      </c>
      <c r="G40" s="24">
        <f t="shared" si="0"/>
        <v>1.8013746842780838</v>
      </c>
      <c r="H40" s="23">
        <f t="shared" si="1"/>
        <v>870.1</v>
      </c>
      <c r="I40" s="23">
        <f t="shared" si="2"/>
        <v>870.1</v>
      </c>
      <c r="J40" s="10">
        <v>0.87009999999999998</v>
      </c>
      <c r="K40" s="7">
        <f t="shared" si="3"/>
        <v>5.6000000000000001E-2</v>
      </c>
      <c r="L40" s="7">
        <f t="shared" si="4"/>
        <v>0.12809999999999999</v>
      </c>
      <c r="M40" s="8">
        <v>0.87009999999999998</v>
      </c>
    </row>
    <row r="41" spans="1:13" ht="15.75" hidden="1" x14ac:dyDescent="0.25">
      <c r="A41" s="16" t="s">
        <v>79</v>
      </c>
      <c r="B41" s="17" t="s">
        <v>80</v>
      </c>
      <c r="C41" s="18"/>
      <c r="D41" s="18"/>
      <c r="E41" s="18"/>
      <c r="F41" s="18"/>
      <c r="G41" s="24" t="e">
        <f t="shared" si="0"/>
        <v>#DIV/0!</v>
      </c>
      <c r="H41" s="23">
        <f t="shared" si="1"/>
        <v>0</v>
      </c>
      <c r="I41" s="23">
        <f t="shared" si="2"/>
        <v>0</v>
      </c>
      <c r="J41" s="10">
        <v>0</v>
      </c>
      <c r="K41" s="7">
        <f t="shared" si="3"/>
        <v>0</v>
      </c>
      <c r="L41" s="7">
        <f t="shared" si="4"/>
        <v>0</v>
      </c>
      <c r="M41" s="8">
        <v>0</v>
      </c>
    </row>
    <row r="42" spans="1:13" ht="15" customHeight="1" x14ac:dyDescent="0.2">
      <c r="A42" s="19" t="s">
        <v>81</v>
      </c>
      <c r="B42" s="20" t="s">
        <v>82</v>
      </c>
      <c r="C42" s="21" t="s">
        <v>83</v>
      </c>
      <c r="D42" s="22" t="s">
        <v>84</v>
      </c>
      <c r="E42" s="22">
        <v>366</v>
      </c>
      <c r="F42" s="23">
        <v>12.2</v>
      </c>
      <c r="G42" s="24">
        <f t="shared" si="0"/>
        <v>8.9719833378124161</v>
      </c>
      <c r="H42" s="23">
        <f t="shared" si="1"/>
        <v>40061.700000000004</v>
      </c>
      <c r="I42" s="23">
        <f t="shared" si="2"/>
        <v>40061.700000000004</v>
      </c>
      <c r="J42" s="10">
        <v>40.061700000000002</v>
      </c>
      <c r="K42" s="7">
        <f t="shared" si="3"/>
        <v>2.569</v>
      </c>
      <c r="L42" s="7">
        <f t="shared" si="4"/>
        <v>5.8757000000000001</v>
      </c>
      <c r="M42" s="8">
        <v>40.061700000000002</v>
      </c>
    </row>
    <row r="43" spans="1:13" ht="30" x14ac:dyDescent="0.2">
      <c r="A43" s="19" t="s">
        <v>85</v>
      </c>
      <c r="B43" s="20" t="s">
        <v>86</v>
      </c>
      <c r="C43" s="21" t="s">
        <v>87</v>
      </c>
      <c r="D43" s="22" t="s">
        <v>21</v>
      </c>
      <c r="E43" s="22">
        <v>24</v>
      </c>
      <c r="F43" s="23">
        <v>25.56</v>
      </c>
      <c r="G43" s="24">
        <f t="shared" si="0"/>
        <v>3.9360002608242053</v>
      </c>
      <c r="H43" s="23">
        <f t="shared" si="1"/>
        <v>2414.5000000000005</v>
      </c>
      <c r="I43" s="23">
        <f t="shared" si="2"/>
        <v>2414.5000000000005</v>
      </c>
      <c r="J43" s="10">
        <v>2.4145000000000003</v>
      </c>
      <c r="K43" s="7">
        <f t="shared" si="3"/>
        <v>0.155</v>
      </c>
      <c r="L43" s="7">
        <f t="shared" si="4"/>
        <v>0.35450000000000004</v>
      </c>
      <c r="M43" s="8">
        <v>2.4145000000000003</v>
      </c>
    </row>
    <row r="44" spans="1:13" ht="15" customHeight="1" x14ac:dyDescent="0.2">
      <c r="A44" s="19" t="s">
        <v>88</v>
      </c>
      <c r="B44" s="20" t="s">
        <v>89</v>
      </c>
      <c r="C44" s="21" t="s">
        <v>24</v>
      </c>
      <c r="D44" s="22" t="s">
        <v>21</v>
      </c>
      <c r="E44" s="22">
        <v>12</v>
      </c>
      <c r="F44" s="23">
        <v>63.25</v>
      </c>
      <c r="G44" s="24">
        <f t="shared" si="0"/>
        <v>3.6225296442687744</v>
      </c>
      <c r="H44" s="23">
        <f t="shared" si="1"/>
        <v>2749.5</v>
      </c>
      <c r="I44" s="23">
        <f t="shared" si="2"/>
        <v>2749.5</v>
      </c>
      <c r="J44" s="10">
        <v>2.7494999999999998</v>
      </c>
      <c r="K44" s="7">
        <f t="shared" si="3"/>
        <v>0.17599999999999999</v>
      </c>
      <c r="L44" s="7">
        <f t="shared" si="4"/>
        <v>0.40250000000000002</v>
      </c>
      <c r="M44" s="8">
        <v>2.7494999999999998</v>
      </c>
    </row>
    <row r="45" spans="1:13" ht="15" customHeight="1" x14ac:dyDescent="0.2">
      <c r="A45" s="19" t="s">
        <v>90</v>
      </c>
      <c r="B45" s="20" t="s">
        <v>91</v>
      </c>
      <c r="C45" s="21" t="s">
        <v>24</v>
      </c>
      <c r="D45" s="22" t="s">
        <v>21</v>
      </c>
      <c r="E45" s="22">
        <v>12</v>
      </c>
      <c r="F45" s="23">
        <v>442.75</v>
      </c>
      <c r="G45" s="24">
        <f t="shared" si="0"/>
        <v>2.8779785431959346</v>
      </c>
      <c r="H45" s="23">
        <f t="shared" si="1"/>
        <v>15290.7</v>
      </c>
      <c r="I45" s="23">
        <f t="shared" si="2"/>
        <v>15290.7</v>
      </c>
      <c r="J45" s="10">
        <v>15.290700000000001</v>
      </c>
      <c r="K45" s="7">
        <f t="shared" si="3"/>
        <v>0.98099999999999998</v>
      </c>
      <c r="L45" s="7">
        <f t="shared" si="4"/>
        <v>2.2437</v>
      </c>
      <c r="M45" s="8">
        <v>15.290700000000001</v>
      </c>
    </row>
    <row r="46" spans="1:13" ht="15.75" hidden="1" x14ac:dyDescent="0.25">
      <c r="A46" s="16" t="s">
        <v>11</v>
      </c>
      <c r="B46" s="17" t="s">
        <v>92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10">
        <v>0</v>
      </c>
      <c r="K46" s="7">
        <f t="shared" si="3"/>
        <v>0</v>
      </c>
      <c r="L46" s="7">
        <f t="shared" si="4"/>
        <v>0</v>
      </c>
      <c r="M46" s="8">
        <v>0</v>
      </c>
    </row>
    <row r="47" spans="1:13" ht="15" customHeight="1" x14ac:dyDescent="0.2">
      <c r="A47" s="19" t="s">
        <v>93</v>
      </c>
      <c r="B47" s="20" t="s">
        <v>94</v>
      </c>
      <c r="C47" s="21" t="s">
        <v>83</v>
      </c>
      <c r="D47" s="22" t="s">
        <v>35</v>
      </c>
      <c r="E47" s="22">
        <v>366</v>
      </c>
      <c r="F47" s="23">
        <v>346.6</v>
      </c>
      <c r="G47" s="24">
        <f t="shared" si="0"/>
        <v>0.53964192357294438</v>
      </c>
      <c r="H47" s="23">
        <f t="shared" si="1"/>
        <v>68456.599999999991</v>
      </c>
      <c r="I47" s="23">
        <f t="shared" si="2"/>
        <v>68456.599999999991</v>
      </c>
      <c r="J47" s="10">
        <v>68.456599999999995</v>
      </c>
      <c r="K47" s="7">
        <f t="shared" si="3"/>
        <v>4.3899999999999997</v>
      </c>
      <c r="L47" s="7">
        <f t="shared" si="4"/>
        <v>10.0406</v>
      </c>
      <c r="M47" s="8">
        <v>68.456599999999995</v>
      </c>
    </row>
    <row r="48" spans="1:13" ht="15.75" hidden="1" x14ac:dyDescent="0.25">
      <c r="A48" s="16" t="s">
        <v>95</v>
      </c>
      <c r="B48" s="17" t="s">
        <v>96</v>
      </c>
      <c r="C48" s="18"/>
      <c r="D48" s="18"/>
      <c r="E48" s="18"/>
      <c r="F48" s="18"/>
      <c r="G48" s="24" t="e">
        <f t="shared" si="0"/>
        <v>#DIV/0!</v>
      </c>
      <c r="H48" s="23">
        <f t="shared" si="1"/>
        <v>0</v>
      </c>
      <c r="I48" s="23">
        <f t="shared" si="2"/>
        <v>0</v>
      </c>
      <c r="J48" s="10">
        <v>0</v>
      </c>
      <c r="K48" s="7">
        <f t="shared" si="3"/>
        <v>0</v>
      </c>
      <c r="L48" s="7">
        <f t="shared" si="4"/>
        <v>0</v>
      </c>
      <c r="M48" s="8">
        <v>0</v>
      </c>
    </row>
    <row r="49" spans="1:13" ht="15" customHeight="1" x14ac:dyDescent="0.2">
      <c r="A49" s="19" t="s">
        <v>97</v>
      </c>
      <c r="B49" s="20" t="s">
        <v>98</v>
      </c>
      <c r="C49" s="21" t="s">
        <v>83</v>
      </c>
      <c r="D49" s="22" t="s">
        <v>99</v>
      </c>
      <c r="E49" s="22">
        <v>366</v>
      </c>
      <c r="F49" s="23">
        <v>0.97</v>
      </c>
      <c r="G49" s="24">
        <f t="shared" si="0"/>
        <v>135.06281336262745</v>
      </c>
      <c r="H49" s="23">
        <f t="shared" si="1"/>
        <v>47950</v>
      </c>
      <c r="I49" s="23">
        <f t="shared" si="2"/>
        <v>47950</v>
      </c>
      <c r="J49" s="10">
        <v>47.95</v>
      </c>
      <c r="K49" s="7">
        <f t="shared" si="3"/>
        <v>3.0750000000000002</v>
      </c>
      <c r="L49" s="7">
        <f t="shared" si="4"/>
        <v>7.0329999999999995</v>
      </c>
      <c r="M49" s="8">
        <v>47.95</v>
      </c>
    </row>
    <row r="50" spans="1:13" ht="15.75" hidden="1" x14ac:dyDescent="0.25">
      <c r="A50" s="16" t="s">
        <v>12</v>
      </c>
      <c r="B50" s="17" t="s">
        <v>100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10">
        <v>0</v>
      </c>
      <c r="K50" s="7">
        <f t="shared" si="3"/>
        <v>0</v>
      </c>
      <c r="L50" s="7">
        <f t="shared" si="4"/>
        <v>0</v>
      </c>
      <c r="M50" s="8">
        <v>0</v>
      </c>
    </row>
    <row r="51" spans="1:13" ht="15" customHeight="1" x14ac:dyDescent="0.2">
      <c r="A51" s="19" t="s">
        <v>101</v>
      </c>
      <c r="B51" s="20" t="s">
        <v>102</v>
      </c>
      <c r="C51" s="21" t="s">
        <v>83</v>
      </c>
      <c r="D51" s="22" t="s">
        <v>103</v>
      </c>
      <c r="E51" s="22">
        <v>366</v>
      </c>
      <c r="F51" s="23">
        <v>109.94</v>
      </c>
      <c r="G51" s="24">
        <f t="shared" si="0"/>
        <v>1.6488849854515775</v>
      </c>
      <c r="H51" s="23">
        <f t="shared" si="1"/>
        <v>66347.899999999994</v>
      </c>
      <c r="I51" s="23">
        <f t="shared" si="2"/>
        <v>66347.899999999994</v>
      </c>
      <c r="J51" s="10">
        <v>66.347899999999996</v>
      </c>
      <c r="K51" s="7">
        <f t="shared" si="3"/>
        <v>4.2549999999999999</v>
      </c>
      <c r="L51" s="7">
        <f t="shared" si="4"/>
        <v>9.7319000000000013</v>
      </c>
      <c r="M51" s="8">
        <v>66.347899999999996</v>
      </c>
    </row>
    <row r="52" spans="1:13" ht="15" hidden="1" x14ac:dyDescent="0.2">
      <c r="A52" s="19" t="s">
        <v>104</v>
      </c>
      <c r="B52" s="20" t="s">
        <v>96</v>
      </c>
      <c r="C52" s="21" t="s">
        <v>35</v>
      </c>
      <c r="D52" s="22" t="s">
        <v>35</v>
      </c>
      <c r="E52" s="22"/>
      <c r="F52" s="25" t="s">
        <v>35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10">
        <v>0</v>
      </c>
      <c r="K52" s="7">
        <f t="shared" si="3"/>
        <v>0</v>
      </c>
      <c r="L52" s="7">
        <f t="shared" si="4"/>
        <v>0</v>
      </c>
      <c r="M52" s="8">
        <v>0</v>
      </c>
    </row>
    <row r="53" spans="1:13" ht="47.25" hidden="1" x14ac:dyDescent="0.25">
      <c r="A53" s="16" t="s">
        <v>13</v>
      </c>
      <c r="B53" s="17" t="s">
        <v>105</v>
      </c>
      <c r="C53" s="18"/>
      <c r="D53" s="18"/>
      <c r="E53" s="18"/>
      <c r="F53" s="18"/>
      <c r="G53" s="24" t="e">
        <f t="shared" si="0"/>
        <v>#DIV/0!</v>
      </c>
      <c r="H53" s="23">
        <f t="shared" si="1"/>
        <v>0</v>
      </c>
      <c r="I53" s="23">
        <f t="shared" si="2"/>
        <v>0</v>
      </c>
      <c r="J53" s="10">
        <v>0</v>
      </c>
      <c r="K53" s="7">
        <f t="shared" si="3"/>
        <v>0</v>
      </c>
      <c r="L53" s="7">
        <f t="shared" si="4"/>
        <v>0</v>
      </c>
      <c r="M53" s="8">
        <v>0</v>
      </c>
    </row>
    <row r="54" spans="1:13" ht="15.75" hidden="1" x14ac:dyDescent="0.25">
      <c r="A54" s="16" t="s">
        <v>106</v>
      </c>
      <c r="B54" s="17" t="s">
        <v>107</v>
      </c>
      <c r="C54" s="18"/>
      <c r="D54" s="18"/>
      <c r="E54" s="18"/>
      <c r="F54" s="18"/>
      <c r="G54" s="24" t="e">
        <f t="shared" si="0"/>
        <v>#DIV/0!</v>
      </c>
      <c r="H54" s="23">
        <f t="shared" si="1"/>
        <v>0</v>
      </c>
      <c r="I54" s="23">
        <f t="shared" si="2"/>
        <v>0</v>
      </c>
      <c r="J54" s="10">
        <v>0</v>
      </c>
      <c r="K54" s="7">
        <f t="shared" si="3"/>
        <v>0</v>
      </c>
      <c r="L54" s="7">
        <f t="shared" si="4"/>
        <v>0</v>
      </c>
      <c r="M54" s="8">
        <v>0</v>
      </c>
    </row>
    <row r="55" spans="1:13" ht="31.5" hidden="1" x14ac:dyDescent="0.25">
      <c r="A55" s="16" t="s">
        <v>108</v>
      </c>
      <c r="B55" s="17" t="s">
        <v>109</v>
      </c>
      <c r="C55" s="18"/>
      <c r="D55" s="18"/>
      <c r="E55" s="22">
        <v>1</v>
      </c>
      <c r="F55" s="18"/>
      <c r="G55" s="24" t="e">
        <f t="shared" si="0"/>
        <v>#DIV/0!</v>
      </c>
      <c r="H55" s="23">
        <f t="shared" si="1"/>
        <v>0</v>
      </c>
      <c r="I55" s="23">
        <f t="shared" si="2"/>
        <v>0</v>
      </c>
      <c r="J55" s="10">
        <v>0</v>
      </c>
      <c r="K55" s="7">
        <f t="shared" si="3"/>
        <v>0</v>
      </c>
      <c r="L55" s="7">
        <f t="shared" si="4"/>
        <v>0</v>
      </c>
      <c r="M55" s="8">
        <v>0</v>
      </c>
    </row>
    <row r="56" spans="1:13" ht="45" hidden="1" x14ac:dyDescent="0.2">
      <c r="A56" s="19" t="s">
        <v>110</v>
      </c>
      <c r="B56" s="20" t="s">
        <v>111</v>
      </c>
      <c r="C56" s="21" t="s">
        <v>35</v>
      </c>
      <c r="D56" s="22" t="s">
        <v>35</v>
      </c>
      <c r="E56" s="22">
        <v>1</v>
      </c>
      <c r="F56" s="25" t="s">
        <v>35</v>
      </c>
      <c r="G56" s="24" t="e">
        <f t="shared" si="0"/>
        <v>#VALUE!</v>
      </c>
      <c r="H56" s="23">
        <f t="shared" si="1"/>
        <v>0</v>
      </c>
      <c r="I56" s="23">
        <f t="shared" si="2"/>
        <v>0</v>
      </c>
      <c r="J56" s="10">
        <v>0</v>
      </c>
      <c r="K56" s="7">
        <f t="shared" si="3"/>
        <v>0</v>
      </c>
      <c r="L56" s="7">
        <f t="shared" si="4"/>
        <v>0</v>
      </c>
      <c r="M56" s="8">
        <v>0</v>
      </c>
    </row>
    <row r="57" spans="1:13" ht="45" hidden="1" x14ac:dyDescent="0.2">
      <c r="A57" s="19" t="s">
        <v>112</v>
      </c>
      <c r="B57" s="20" t="s">
        <v>113</v>
      </c>
      <c r="C57" s="21" t="s">
        <v>35</v>
      </c>
      <c r="D57" s="22" t="s">
        <v>35</v>
      </c>
      <c r="E57" s="22">
        <v>1</v>
      </c>
      <c r="F57" s="25" t="s">
        <v>35</v>
      </c>
      <c r="G57" s="24" t="e">
        <f t="shared" si="0"/>
        <v>#VALUE!</v>
      </c>
      <c r="H57" s="23">
        <f t="shared" si="1"/>
        <v>0</v>
      </c>
      <c r="I57" s="23">
        <f t="shared" si="2"/>
        <v>0</v>
      </c>
      <c r="J57" s="10">
        <v>0</v>
      </c>
      <c r="K57" s="7">
        <f t="shared" si="3"/>
        <v>0</v>
      </c>
      <c r="L57" s="7">
        <f t="shared" si="4"/>
        <v>0</v>
      </c>
      <c r="M57" s="8">
        <v>0</v>
      </c>
    </row>
    <row r="58" spans="1:13" ht="45" hidden="1" x14ac:dyDescent="0.2">
      <c r="A58" s="19" t="s">
        <v>114</v>
      </c>
      <c r="B58" s="20" t="s">
        <v>115</v>
      </c>
      <c r="C58" s="21" t="s">
        <v>35</v>
      </c>
      <c r="D58" s="22" t="s">
        <v>35</v>
      </c>
      <c r="E58" s="22">
        <v>1</v>
      </c>
      <c r="F58" s="25" t="s">
        <v>35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10">
        <v>0</v>
      </c>
      <c r="K58" s="7">
        <f t="shared" si="3"/>
        <v>0</v>
      </c>
      <c r="L58" s="7">
        <f t="shared" si="4"/>
        <v>0</v>
      </c>
      <c r="M58" s="8">
        <v>0</v>
      </c>
    </row>
    <row r="59" spans="1:13" ht="45" hidden="1" x14ac:dyDescent="0.2">
      <c r="A59" s="19" t="s">
        <v>116</v>
      </c>
      <c r="B59" s="20" t="s">
        <v>117</v>
      </c>
      <c r="C59" s="21" t="s">
        <v>35</v>
      </c>
      <c r="D59" s="22" t="s">
        <v>35</v>
      </c>
      <c r="E59" s="22">
        <v>1</v>
      </c>
      <c r="F59" s="25" t="s">
        <v>35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10">
        <v>0</v>
      </c>
      <c r="K59" s="7">
        <f t="shared" si="3"/>
        <v>0</v>
      </c>
      <c r="L59" s="7">
        <f t="shared" si="4"/>
        <v>0</v>
      </c>
      <c r="M59" s="8">
        <v>0</v>
      </c>
    </row>
    <row r="60" spans="1:13" ht="15.75" hidden="1" x14ac:dyDescent="0.25">
      <c r="A60" s="16" t="s">
        <v>118</v>
      </c>
      <c r="B60" s="17" t="s">
        <v>119</v>
      </c>
      <c r="C60" s="18"/>
      <c r="D60" s="18"/>
      <c r="E60" s="22">
        <v>1</v>
      </c>
      <c r="F60" s="18"/>
      <c r="G60" s="24" t="e">
        <f t="shared" si="0"/>
        <v>#DIV/0!</v>
      </c>
      <c r="H60" s="23">
        <f t="shared" si="1"/>
        <v>0</v>
      </c>
      <c r="I60" s="23">
        <f t="shared" si="2"/>
        <v>0</v>
      </c>
      <c r="J60" s="10">
        <v>0</v>
      </c>
      <c r="K60" s="7">
        <f t="shared" si="3"/>
        <v>0</v>
      </c>
      <c r="L60" s="7">
        <f t="shared" si="4"/>
        <v>0</v>
      </c>
      <c r="M60" s="8">
        <v>0</v>
      </c>
    </row>
    <row r="61" spans="1:13" ht="15" customHeight="1" x14ac:dyDescent="0.2">
      <c r="A61" s="19" t="s">
        <v>120</v>
      </c>
      <c r="B61" s="20" t="s">
        <v>121</v>
      </c>
      <c r="C61" s="21" t="s">
        <v>35</v>
      </c>
      <c r="D61" s="22" t="s">
        <v>35</v>
      </c>
      <c r="E61" s="22">
        <v>1</v>
      </c>
      <c r="F61" s="25">
        <v>1778.94</v>
      </c>
      <c r="G61" s="24">
        <f t="shared" si="0"/>
        <v>139.8304608362283</v>
      </c>
      <c r="H61" s="23">
        <f t="shared" si="1"/>
        <v>248750</v>
      </c>
      <c r="I61" s="23">
        <f t="shared" si="2"/>
        <v>248750</v>
      </c>
      <c r="J61" s="10">
        <v>248.75</v>
      </c>
      <c r="K61" s="7">
        <f t="shared" si="3"/>
        <v>15.952999999999999</v>
      </c>
      <c r="L61" s="7">
        <f t="shared" si="4"/>
        <v>36.486999999999995</v>
      </c>
      <c r="M61" s="8">
        <v>248.75</v>
      </c>
    </row>
    <row r="62" spans="1:13" ht="30" hidden="1" x14ac:dyDescent="0.2">
      <c r="A62" s="19" t="s">
        <v>122</v>
      </c>
      <c r="B62" s="20" t="s">
        <v>123</v>
      </c>
      <c r="C62" s="21" t="s">
        <v>35</v>
      </c>
      <c r="D62" s="22" t="s">
        <v>35</v>
      </c>
      <c r="E62" s="22">
        <v>1</v>
      </c>
      <c r="F62" s="25" t="s">
        <v>35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10">
        <v>0</v>
      </c>
      <c r="K62" s="7">
        <f t="shared" si="3"/>
        <v>0</v>
      </c>
      <c r="L62" s="7">
        <f t="shared" si="4"/>
        <v>0</v>
      </c>
      <c r="M62" s="8">
        <v>0</v>
      </c>
    </row>
    <row r="63" spans="1:13" ht="15" hidden="1" x14ac:dyDescent="0.2">
      <c r="A63" s="19" t="s">
        <v>124</v>
      </c>
      <c r="B63" s="20" t="s">
        <v>125</v>
      </c>
      <c r="C63" s="21" t="s">
        <v>35</v>
      </c>
      <c r="D63" s="22" t="s">
        <v>35</v>
      </c>
      <c r="E63" s="22">
        <v>1</v>
      </c>
      <c r="F63" s="25" t="s">
        <v>35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10">
        <v>0</v>
      </c>
      <c r="K63" s="7">
        <f t="shared" si="3"/>
        <v>0</v>
      </c>
      <c r="L63" s="7">
        <f t="shared" si="4"/>
        <v>0</v>
      </c>
      <c r="M63" s="8">
        <v>0</v>
      </c>
    </row>
    <row r="64" spans="1:13" ht="15" customHeight="1" x14ac:dyDescent="0.2">
      <c r="A64" s="19" t="s">
        <v>126</v>
      </c>
      <c r="B64" s="20" t="s">
        <v>127</v>
      </c>
      <c r="C64" s="21" t="s">
        <v>35</v>
      </c>
      <c r="D64" s="22" t="s">
        <v>21</v>
      </c>
      <c r="E64" s="22">
        <v>1</v>
      </c>
      <c r="F64" s="25">
        <v>123</v>
      </c>
      <c r="G64" s="24">
        <f t="shared" si="0"/>
        <v>110.28292682926828</v>
      </c>
      <c r="H64" s="23">
        <f t="shared" si="1"/>
        <v>13564.799999999997</v>
      </c>
      <c r="I64" s="23">
        <f t="shared" si="2"/>
        <v>13564.799999999997</v>
      </c>
      <c r="J64" s="10">
        <v>13.564799999999998</v>
      </c>
      <c r="K64" s="7">
        <f t="shared" si="3"/>
        <v>0.87</v>
      </c>
      <c r="L64" s="7">
        <f t="shared" si="4"/>
        <v>1.9897999999999998</v>
      </c>
      <c r="M64" s="8">
        <v>13.564799999999998</v>
      </c>
    </row>
    <row r="65" spans="1:13" ht="15" hidden="1" x14ac:dyDescent="0.2">
      <c r="A65" s="19" t="s">
        <v>128</v>
      </c>
      <c r="B65" s="20" t="s">
        <v>129</v>
      </c>
      <c r="C65" s="21" t="s">
        <v>35</v>
      </c>
      <c r="D65" s="22" t="s">
        <v>35</v>
      </c>
      <c r="E65" s="22">
        <v>1</v>
      </c>
      <c r="F65" s="25" t="s">
        <v>35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10">
        <v>0</v>
      </c>
      <c r="K65" s="7">
        <f t="shared" si="3"/>
        <v>0</v>
      </c>
      <c r="L65" s="7">
        <f t="shared" si="4"/>
        <v>0</v>
      </c>
      <c r="M65" s="8">
        <v>0</v>
      </c>
    </row>
    <row r="66" spans="1:13" ht="15" hidden="1" x14ac:dyDescent="0.2">
      <c r="A66" s="19" t="s">
        <v>130</v>
      </c>
      <c r="B66" s="20" t="s">
        <v>131</v>
      </c>
      <c r="C66" s="21" t="s">
        <v>35</v>
      </c>
      <c r="D66" s="22" t="s">
        <v>35</v>
      </c>
      <c r="E66" s="22">
        <v>1</v>
      </c>
      <c r="F66" s="25" t="s">
        <v>35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10">
        <v>0</v>
      </c>
      <c r="K66" s="7">
        <f t="shared" si="3"/>
        <v>0</v>
      </c>
      <c r="L66" s="7">
        <f t="shared" si="4"/>
        <v>0</v>
      </c>
      <c r="M66" s="8">
        <v>0</v>
      </c>
    </row>
    <row r="67" spans="1:13" ht="15" hidden="1" x14ac:dyDescent="0.2">
      <c r="A67" s="19" t="s">
        <v>132</v>
      </c>
      <c r="B67" s="20" t="s">
        <v>133</v>
      </c>
      <c r="C67" s="21" t="s">
        <v>35</v>
      </c>
      <c r="D67" s="22" t="s">
        <v>35</v>
      </c>
      <c r="E67" s="22">
        <v>1</v>
      </c>
      <c r="F67" s="25" t="s">
        <v>35</v>
      </c>
      <c r="G67" s="24" t="e">
        <f t="shared" si="0"/>
        <v>#VALUE!</v>
      </c>
      <c r="H67" s="23">
        <f t="shared" si="1"/>
        <v>0</v>
      </c>
      <c r="I67" s="23">
        <f t="shared" si="2"/>
        <v>0</v>
      </c>
      <c r="J67" s="10">
        <v>0</v>
      </c>
      <c r="K67" s="7">
        <f t="shared" si="3"/>
        <v>0</v>
      </c>
      <c r="L67" s="7">
        <f t="shared" si="4"/>
        <v>0</v>
      </c>
      <c r="M67" s="8">
        <v>0</v>
      </c>
    </row>
    <row r="68" spans="1:13" ht="15" hidden="1" x14ac:dyDescent="0.2">
      <c r="A68" s="19" t="s">
        <v>134</v>
      </c>
      <c r="B68" s="20" t="s">
        <v>135</v>
      </c>
      <c r="C68" s="21" t="s">
        <v>35</v>
      </c>
      <c r="D68" s="22" t="s">
        <v>35</v>
      </c>
      <c r="E68" s="22">
        <v>1</v>
      </c>
      <c r="F68" s="25" t="s">
        <v>35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10">
        <v>0</v>
      </c>
      <c r="K68" s="7">
        <f t="shared" si="3"/>
        <v>0</v>
      </c>
      <c r="L68" s="7">
        <f t="shared" si="4"/>
        <v>0</v>
      </c>
      <c r="M68" s="8">
        <v>0</v>
      </c>
    </row>
    <row r="69" spans="1:13" ht="30" hidden="1" x14ac:dyDescent="0.2">
      <c r="A69" s="19" t="s">
        <v>136</v>
      </c>
      <c r="B69" s="20" t="s">
        <v>137</v>
      </c>
      <c r="C69" s="21" t="s">
        <v>35</v>
      </c>
      <c r="D69" s="22" t="s">
        <v>35</v>
      </c>
      <c r="E69" s="22">
        <v>1</v>
      </c>
      <c r="F69" s="25" t="s">
        <v>35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10">
        <v>0</v>
      </c>
      <c r="K69" s="7">
        <f t="shared" si="3"/>
        <v>0</v>
      </c>
      <c r="L69" s="7">
        <f t="shared" si="4"/>
        <v>0</v>
      </c>
      <c r="M69" s="8">
        <v>0</v>
      </c>
    </row>
    <row r="70" spans="1:13" ht="15" hidden="1" x14ac:dyDescent="0.2">
      <c r="A70" s="19" t="s">
        <v>138</v>
      </c>
      <c r="B70" s="20" t="s">
        <v>139</v>
      </c>
      <c r="C70" s="21" t="s">
        <v>35</v>
      </c>
      <c r="D70" s="22" t="s">
        <v>35</v>
      </c>
      <c r="E70" s="22">
        <v>1</v>
      </c>
      <c r="F70" s="25" t="s">
        <v>35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10">
        <v>0</v>
      </c>
      <c r="K70" s="7">
        <f t="shared" si="3"/>
        <v>0</v>
      </c>
      <c r="L70" s="7">
        <f t="shared" si="4"/>
        <v>0</v>
      </c>
      <c r="M70" s="8">
        <v>0</v>
      </c>
    </row>
    <row r="71" spans="1:13" ht="15.75" hidden="1" x14ac:dyDescent="0.25">
      <c r="A71" s="16" t="s">
        <v>140</v>
      </c>
      <c r="B71" s="17" t="s">
        <v>141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10">
        <v>0</v>
      </c>
      <c r="K71" s="7">
        <f t="shared" si="3"/>
        <v>0</v>
      </c>
      <c r="L71" s="7">
        <f t="shared" si="4"/>
        <v>0</v>
      </c>
      <c r="M71" s="8">
        <v>0</v>
      </c>
    </row>
    <row r="72" spans="1:13" ht="15" hidden="1" x14ac:dyDescent="0.2">
      <c r="A72" s="19" t="s">
        <v>142</v>
      </c>
      <c r="B72" s="20" t="s">
        <v>143</v>
      </c>
      <c r="C72" s="21" t="s">
        <v>35</v>
      </c>
      <c r="D72" s="22" t="s">
        <v>35</v>
      </c>
      <c r="E72" s="22">
        <v>1</v>
      </c>
      <c r="F72" s="25" t="s">
        <v>35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10">
        <v>0</v>
      </c>
      <c r="K72" s="7">
        <f t="shared" si="3"/>
        <v>0</v>
      </c>
      <c r="L72" s="7">
        <f t="shared" si="4"/>
        <v>0</v>
      </c>
      <c r="M72" s="8">
        <v>0</v>
      </c>
    </row>
    <row r="73" spans="1:13" ht="15" hidden="1" x14ac:dyDescent="0.2">
      <c r="A73" s="19" t="s">
        <v>144</v>
      </c>
      <c r="B73" s="20" t="s">
        <v>145</v>
      </c>
      <c r="C73" s="21" t="s">
        <v>35</v>
      </c>
      <c r="D73" s="22" t="s">
        <v>35</v>
      </c>
      <c r="E73" s="22">
        <v>1</v>
      </c>
      <c r="F73" s="25" t="s">
        <v>35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10">
        <v>0</v>
      </c>
      <c r="K73" s="7">
        <f t="shared" si="3"/>
        <v>0</v>
      </c>
      <c r="L73" s="7">
        <f t="shared" si="4"/>
        <v>0</v>
      </c>
      <c r="M73" s="8">
        <v>0</v>
      </c>
    </row>
    <row r="74" spans="1:13" ht="15" hidden="1" x14ac:dyDescent="0.2">
      <c r="A74" s="19" t="s">
        <v>146</v>
      </c>
      <c r="B74" s="20" t="s">
        <v>147</v>
      </c>
      <c r="C74" s="21" t="s">
        <v>35</v>
      </c>
      <c r="D74" s="22" t="s">
        <v>35</v>
      </c>
      <c r="E74" s="22">
        <v>1</v>
      </c>
      <c r="F74" s="25" t="s">
        <v>35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10">
        <v>0</v>
      </c>
      <c r="K74" s="7">
        <f t="shared" si="3"/>
        <v>0</v>
      </c>
      <c r="L74" s="7">
        <f t="shared" si="4"/>
        <v>0</v>
      </c>
      <c r="M74" s="8">
        <v>0</v>
      </c>
    </row>
    <row r="75" spans="1:13" ht="15.75" hidden="1" x14ac:dyDescent="0.25">
      <c r="A75" s="16" t="s">
        <v>148</v>
      </c>
      <c r="B75" s="17" t="s">
        <v>149</v>
      </c>
      <c r="C75" s="18"/>
      <c r="D75" s="18"/>
      <c r="E75" s="22">
        <v>1</v>
      </c>
      <c r="F75" s="18"/>
      <c r="G75" s="24" t="e">
        <f t="shared" si="0"/>
        <v>#DIV/0!</v>
      </c>
      <c r="H75" s="23">
        <f t="shared" si="1"/>
        <v>0</v>
      </c>
      <c r="I75" s="23">
        <f t="shared" si="2"/>
        <v>0</v>
      </c>
      <c r="J75" s="10">
        <v>0</v>
      </c>
      <c r="K75" s="7">
        <f t="shared" si="3"/>
        <v>0</v>
      </c>
      <c r="L75" s="7">
        <f t="shared" si="4"/>
        <v>0</v>
      </c>
      <c r="M75" s="8">
        <v>0</v>
      </c>
    </row>
    <row r="76" spans="1:13" ht="30" hidden="1" x14ac:dyDescent="0.2">
      <c r="A76" s="19" t="s">
        <v>150</v>
      </c>
      <c r="B76" s="20" t="s">
        <v>151</v>
      </c>
      <c r="C76" s="21" t="s">
        <v>35</v>
      </c>
      <c r="D76" s="22" t="s">
        <v>35</v>
      </c>
      <c r="E76" s="22">
        <v>1</v>
      </c>
      <c r="F76" s="25" t="s">
        <v>35</v>
      </c>
      <c r="G76" s="24" t="e">
        <f t="shared" si="0"/>
        <v>#VALUE!</v>
      </c>
      <c r="H76" s="23">
        <f t="shared" si="1"/>
        <v>0</v>
      </c>
      <c r="I76" s="23">
        <f t="shared" si="2"/>
        <v>0</v>
      </c>
      <c r="J76" s="10">
        <v>0</v>
      </c>
      <c r="K76" s="7">
        <f t="shared" si="3"/>
        <v>0</v>
      </c>
      <c r="L76" s="7">
        <f t="shared" si="4"/>
        <v>0</v>
      </c>
      <c r="M76" s="8">
        <v>0</v>
      </c>
    </row>
    <row r="77" spans="1:13" ht="15" hidden="1" x14ac:dyDescent="0.2">
      <c r="A77" s="19" t="s">
        <v>152</v>
      </c>
      <c r="B77" s="20" t="s">
        <v>153</v>
      </c>
      <c r="C77" s="21" t="s">
        <v>35</v>
      </c>
      <c r="D77" s="22" t="s">
        <v>35</v>
      </c>
      <c r="E77" s="22">
        <v>1</v>
      </c>
      <c r="F77" s="25" t="s">
        <v>35</v>
      </c>
      <c r="G77" s="24" t="e">
        <f t="shared" si="0"/>
        <v>#VALUE!</v>
      </c>
      <c r="H77" s="23">
        <f t="shared" si="1"/>
        <v>0</v>
      </c>
      <c r="I77" s="23">
        <f t="shared" si="2"/>
        <v>0</v>
      </c>
      <c r="J77" s="10">
        <v>0</v>
      </c>
      <c r="K77" s="7">
        <f t="shared" si="3"/>
        <v>0</v>
      </c>
      <c r="L77" s="7">
        <f t="shared" si="4"/>
        <v>0</v>
      </c>
      <c r="M77" s="8">
        <v>0</v>
      </c>
    </row>
    <row r="78" spans="1:13" ht="15" hidden="1" x14ac:dyDescent="0.2">
      <c r="A78" s="19" t="s">
        <v>154</v>
      </c>
      <c r="B78" s="20" t="s">
        <v>155</v>
      </c>
      <c r="C78" s="21" t="s">
        <v>35</v>
      </c>
      <c r="D78" s="22" t="s">
        <v>35</v>
      </c>
      <c r="E78" s="22">
        <v>1</v>
      </c>
      <c r="F78" s="25" t="s">
        <v>35</v>
      </c>
      <c r="G78" s="24" t="e">
        <f t="shared" si="0"/>
        <v>#VALUE!</v>
      </c>
      <c r="H78" s="23">
        <f t="shared" si="1"/>
        <v>0</v>
      </c>
      <c r="I78" s="23">
        <f t="shared" si="2"/>
        <v>0</v>
      </c>
      <c r="J78" s="10">
        <v>0</v>
      </c>
      <c r="K78" s="7">
        <f t="shared" si="3"/>
        <v>0</v>
      </c>
      <c r="L78" s="7">
        <f t="shared" si="4"/>
        <v>0</v>
      </c>
      <c r="M78" s="8">
        <v>0</v>
      </c>
    </row>
    <row r="79" spans="1:13" ht="15" hidden="1" x14ac:dyDescent="0.2">
      <c r="A79" s="19" t="s">
        <v>156</v>
      </c>
      <c r="B79" s="20" t="s">
        <v>157</v>
      </c>
      <c r="C79" s="21" t="s">
        <v>35</v>
      </c>
      <c r="D79" s="22" t="s">
        <v>35</v>
      </c>
      <c r="E79" s="22">
        <v>1</v>
      </c>
      <c r="F79" s="25" t="s">
        <v>35</v>
      </c>
      <c r="G79" s="24" t="e">
        <f t="shared" si="0"/>
        <v>#VALUE!</v>
      </c>
      <c r="H79" s="23">
        <f t="shared" si="1"/>
        <v>0</v>
      </c>
      <c r="I79" s="23">
        <f t="shared" si="2"/>
        <v>0</v>
      </c>
      <c r="J79" s="10">
        <v>0</v>
      </c>
      <c r="K79" s="7">
        <f t="shared" si="3"/>
        <v>0</v>
      </c>
      <c r="L79" s="7">
        <f t="shared" si="4"/>
        <v>0</v>
      </c>
      <c r="M79" s="8">
        <v>0</v>
      </c>
    </row>
    <row r="80" spans="1:13" ht="15" hidden="1" x14ac:dyDescent="0.2">
      <c r="A80" s="19" t="s">
        <v>158</v>
      </c>
      <c r="B80" s="20" t="s">
        <v>159</v>
      </c>
      <c r="C80" s="21" t="s">
        <v>35</v>
      </c>
      <c r="D80" s="22" t="s">
        <v>35</v>
      </c>
      <c r="E80" s="22">
        <v>1</v>
      </c>
      <c r="F80" s="25" t="s">
        <v>35</v>
      </c>
      <c r="G80" s="24" t="e">
        <f t="shared" ref="G80:G143" si="5">(J80/F80/E80)*1000</f>
        <v>#VALUE!</v>
      </c>
      <c r="H80" s="23">
        <f t="shared" ref="H80:H143" si="6">J80*1000</f>
        <v>0</v>
      </c>
      <c r="I80" s="23">
        <f t="shared" ref="I80:I143" si="7">J80*1000</f>
        <v>0</v>
      </c>
      <c r="J80" s="10">
        <v>0</v>
      </c>
      <c r="K80" s="7">
        <f t="shared" ref="K80:K143" si="8">ROUND((J80*100)/$J$210,3)</f>
        <v>0</v>
      </c>
      <c r="L80" s="7">
        <f t="shared" ref="L80:L143" si="9">ROUND($L$13*K80,2)/100</f>
        <v>0</v>
      </c>
      <c r="M80" s="8">
        <v>0</v>
      </c>
    </row>
    <row r="81" spans="1:13" ht="15" hidden="1" x14ac:dyDescent="0.2">
      <c r="A81" s="19" t="s">
        <v>160</v>
      </c>
      <c r="B81" s="20" t="s">
        <v>161</v>
      </c>
      <c r="C81" s="21" t="s">
        <v>35</v>
      </c>
      <c r="D81" s="22" t="s">
        <v>35</v>
      </c>
      <c r="E81" s="22">
        <v>1</v>
      </c>
      <c r="F81" s="25" t="s">
        <v>35</v>
      </c>
      <c r="G81" s="24" t="e">
        <f t="shared" si="5"/>
        <v>#VALUE!</v>
      </c>
      <c r="H81" s="23">
        <f t="shared" si="6"/>
        <v>0</v>
      </c>
      <c r="I81" s="23">
        <f t="shared" si="7"/>
        <v>0</v>
      </c>
      <c r="J81" s="10">
        <v>0</v>
      </c>
      <c r="K81" s="7">
        <f t="shared" si="8"/>
        <v>0</v>
      </c>
      <c r="L81" s="7">
        <f t="shared" si="9"/>
        <v>0</v>
      </c>
      <c r="M81" s="8">
        <v>0</v>
      </c>
    </row>
    <row r="82" spans="1:13" ht="15" hidden="1" x14ac:dyDescent="0.2">
      <c r="A82" s="19" t="s">
        <v>162</v>
      </c>
      <c r="B82" s="20" t="s">
        <v>163</v>
      </c>
      <c r="C82" s="21" t="s">
        <v>35</v>
      </c>
      <c r="D82" s="22" t="s">
        <v>35</v>
      </c>
      <c r="E82" s="22">
        <v>1</v>
      </c>
      <c r="F82" s="25" t="s">
        <v>35</v>
      </c>
      <c r="G82" s="24" t="e">
        <f t="shared" si="5"/>
        <v>#VALUE!</v>
      </c>
      <c r="H82" s="23">
        <f t="shared" si="6"/>
        <v>0</v>
      </c>
      <c r="I82" s="23">
        <f t="shared" si="7"/>
        <v>0</v>
      </c>
      <c r="J82" s="10">
        <v>0</v>
      </c>
      <c r="K82" s="7">
        <f t="shared" si="8"/>
        <v>0</v>
      </c>
      <c r="L82" s="7">
        <f t="shared" si="9"/>
        <v>0</v>
      </c>
      <c r="M82" s="8">
        <v>0</v>
      </c>
    </row>
    <row r="83" spans="1:13" ht="15" hidden="1" x14ac:dyDescent="0.2">
      <c r="A83" s="19" t="s">
        <v>164</v>
      </c>
      <c r="B83" s="20" t="s">
        <v>165</v>
      </c>
      <c r="C83" s="21" t="s">
        <v>35</v>
      </c>
      <c r="D83" s="22" t="s">
        <v>35</v>
      </c>
      <c r="E83" s="22">
        <v>1</v>
      </c>
      <c r="F83" s="25" t="s">
        <v>35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10">
        <v>0</v>
      </c>
      <c r="K83" s="7">
        <f t="shared" si="8"/>
        <v>0</v>
      </c>
      <c r="L83" s="7">
        <f t="shared" si="9"/>
        <v>0</v>
      </c>
      <c r="M83" s="8">
        <v>0</v>
      </c>
    </row>
    <row r="84" spans="1:13" ht="15" hidden="1" x14ac:dyDescent="0.2">
      <c r="A84" s="19" t="s">
        <v>166</v>
      </c>
      <c r="B84" s="20" t="s">
        <v>167</v>
      </c>
      <c r="C84" s="21" t="s">
        <v>35</v>
      </c>
      <c r="D84" s="22" t="s">
        <v>35</v>
      </c>
      <c r="E84" s="22">
        <v>1</v>
      </c>
      <c r="F84" s="25" t="s">
        <v>35</v>
      </c>
      <c r="G84" s="24" t="e">
        <f t="shared" si="5"/>
        <v>#VALUE!</v>
      </c>
      <c r="H84" s="23">
        <f t="shared" si="6"/>
        <v>0</v>
      </c>
      <c r="I84" s="23">
        <f t="shared" si="7"/>
        <v>0</v>
      </c>
      <c r="J84" s="10">
        <v>0</v>
      </c>
      <c r="K84" s="7">
        <f t="shared" si="8"/>
        <v>0</v>
      </c>
      <c r="L84" s="7">
        <f t="shared" si="9"/>
        <v>0</v>
      </c>
      <c r="M84" s="8">
        <v>0</v>
      </c>
    </row>
    <row r="85" spans="1:13" ht="47.25" hidden="1" x14ac:dyDescent="0.25">
      <c r="A85" s="16" t="s">
        <v>168</v>
      </c>
      <c r="B85" s="17" t="s">
        <v>169</v>
      </c>
      <c r="C85" s="18"/>
      <c r="D85" s="18"/>
      <c r="E85" s="22">
        <v>1</v>
      </c>
      <c r="F85" s="18"/>
      <c r="G85" s="24" t="e">
        <f t="shared" si="5"/>
        <v>#DIV/0!</v>
      </c>
      <c r="H85" s="23">
        <f t="shared" si="6"/>
        <v>0</v>
      </c>
      <c r="I85" s="23">
        <f t="shared" si="7"/>
        <v>0</v>
      </c>
      <c r="J85" s="10">
        <v>0</v>
      </c>
      <c r="K85" s="7">
        <f t="shared" si="8"/>
        <v>0</v>
      </c>
      <c r="L85" s="7">
        <f t="shared" si="9"/>
        <v>0</v>
      </c>
      <c r="M85" s="8">
        <v>0</v>
      </c>
    </row>
    <row r="86" spans="1:13" ht="15" customHeight="1" x14ac:dyDescent="0.2">
      <c r="A86" s="19" t="s">
        <v>170</v>
      </c>
      <c r="B86" s="20" t="s">
        <v>171</v>
      </c>
      <c r="C86" s="21" t="s">
        <v>35</v>
      </c>
      <c r="D86" s="22" t="s">
        <v>43</v>
      </c>
      <c r="E86" s="22">
        <v>1</v>
      </c>
      <c r="F86" s="23">
        <v>12</v>
      </c>
      <c r="G86" s="24">
        <f t="shared" si="5"/>
        <v>1193.1333333333334</v>
      </c>
      <c r="H86" s="23">
        <f t="shared" si="6"/>
        <v>14317.6</v>
      </c>
      <c r="I86" s="23">
        <f t="shared" si="7"/>
        <v>14317.6</v>
      </c>
      <c r="J86" s="10">
        <v>14.317600000000001</v>
      </c>
      <c r="K86" s="7">
        <f t="shared" si="8"/>
        <v>0.91800000000000004</v>
      </c>
      <c r="L86" s="7">
        <f t="shared" si="9"/>
        <v>2.0996000000000001</v>
      </c>
      <c r="M86" s="8">
        <v>14.317600000000001</v>
      </c>
    </row>
    <row r="87" spans="1:13" ht="30" hidden="1" x14ac:dyDescent="0.2">
      <c r="A87" s="19" t="s">
        <v>172</v>
      </c>
      <c r="B87" s="20" t="s">
        <v>173</v>
      </c>
      <c r="C87" s="21" t="s">
        <v>35</v>
      </c>
      <c r="D87" s="22" t="s">
        <v>35</v>
      </c>
      <c r="E87" s="22">
        <v>1</v>
      </c>
      <c r="F87" s="25" t="s">
        <v>35</v>
      </c>
      <c r="G87" s="24" t="e">
        <f t="shared" si="5"/>
        <v>#VALUE!</v>
      </c>
      <c r="H87" s="23">
        <f t="shared" si="6"/>
        <v>0</v>
      </c>
      <c r="I87" s="23">
        <f t="shared" si="7"/>
        <v>0</v>
      </c>
      <c r="J87" s="10">
        <v>0</v>
      </c>
      <c r="K87" s="7">
        <f t="shared" si="8"/>
        <v>0</v>
      </c>
      <c r="L87" s="7">
        <f t="shared" si="9"/>
        <v>0</v>
      </c>
      <c r="M87" s="8">
        <v>0</v>
      </c>
    </row>
    <row r="88" spans="1:13" ht="15" x14ac:dyDescent="0.2">
      <c r="A88" s="19" t="s">
        <v>174</v>
      </c>
      <c r="B88" s="20" t="s">
        <v>175</v>
      </c>
      <c r="C88" s="21" t="s">
        <v>35</v>
      </c>
      <c r="D88" s="22" t="s">
        <v>43</v>
      </c>
      <c r="E88" s="22">
        <v>1</v>
      </c>
      <c r="F88" s="23">
        <v>12</v>
      </c>
      <c r="G88" s="24">
        <f t="shared" si="5"/>
        <v>1193.1333333333334</v>
      </c>
      <c r="H88" s="23">
        <f t="shared" si="6"/>
        <v>14317.6</v>
      </c>
      <c r="I88" s="23">
        <f t="shared" si="7"/>
        <v>14317.6</v>
      </c>
      <c r="J88" s="10">
        <v>14.317600000000001</v>
      </c>
      <c r="K88" s="7">
        <f t="shared" si="8"/>
        <v>0.91800000000000004</v>
      </c>
      <c r="L88" s="7">
        <f t="shared" si="9"/>
        <v>2.0996000000000001</v>
      </c>
      <c r="M88" s="8">
        <v>14.317600000000001</v>
      </c>
    </row>
    <row r="89" spans="1:13" ht="15" hidden="1" x14ac:dyDescent="0.2">
      <c r="A89" s="19" t="s">
        <v>176</v>
      </c>
      <c r="B89" s="20" t="s">
        <v>177</v>
      </c>
      <c r="C89" s="21" t="s">
        <v>35</v>
      </c>
      <c r="D89" s="22" t="s">
        <v>35</v>
      </c>
      <c r="E89" s="22">
        <v>1</v>
      </c>
      <c r="F89" s="25" t="s">
        <v>35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10">
        <v>0</v>
      </c>
      <c r="K89" s="7">
        <f t="shared" si="8"/>
        <v>0</v>
      </c>
      <c r="L89" s="7">
        <f t="shared" si="9"/>
        <v>0</v>
      </c>
      <c r="M89" s="8">
        <v>0</v>
      </c>
    </row>
    <row r="90" spans="1:13" ht="15" hidden="1" x14ac:dyDescent="0.2">
      <c r="A90" s="19" t="s">
        <v>178</v>
      </c>
      <c r="B90" s="20" t="s">
        <v>179</v>
      </c>
      <c r="C90" s="21" t="s">
        <v>35</v>
      </c>
      <c r="D90" s="22" t="s">
        <v>35</v>
      </c>
      <c r="E90" s="22">
        <v>1</v>
      </c>
      <c r="F90" s="25" t="s">
        <v>35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10">
        <v>0</v>
      </c>
      <c r="K90" s="7">
        <f t="shared" si="8"/>
        <v>0</v>
      </c>
      <c r="L90" s="7">
        <f t="shared" si="9"/>
        <v>0</v>
      </c>
      <c r="M90" s="8">
        <v>0</v>
      </c>
    </row>
    <row r="91" spans="1:13" ht="47.25" hidden="1" x14ac:dyDescent="0.25">
      <c r="A91" s="16" t="s">
        <v>180</v>
      </c>
      <c r="B91" s="17" t="s">
        <v>181</v>
      </c>
      <c r="C91" s="18"/>
      <c r="D91" s="18"/>
      <c r="E91" s="22">
        <v>1</v>
      </c>
      <c r="F91" s="18"/>
      <c r="G91" s="24" t="e">
        <f t="shared" si="5"/>
        <v>#DIV/0!</v>
      </c>
      <c r="H91" s="23">
        <f t="shared" si="6"/>
        <v>0</v>
      </c>
      <c r="I91" s="23">
        <f t="shared" si="7"/>
        <v>0</v>
      </c>
      <c r="J91" s="10">
        <v>0</v>
      </c>
      <c r="K91" s="7">
        <f t="shared" si="8"/>
        <v>0</v>
      </c>
      <c r="L91" s="7">
        <f t="shared" si="9"/>
        <v>0</v>
      </c>
      <c r="M91" s="8">
        <v>0</v>
      </c>
    </row>
    <row r="92" spans="1:13" ht="15" hidden="1" x14ac:dyDescent="0.2">
      <c r="A92" s="19" t="s">
        <v>182</v>
      </c>
      <c r="B92" s="20" t="s">
        <v>183</v>
      </c>
      <c r="C92" s="21" t="s">
        <v>35</v>
      </c>
      <c r="D92" s="22" t="s">
        <v>35</v>
      </c>
      <c r="E92" s="22">
        <v>1</v>
      </c>
      <c r="F92" s="25" t="s">
        <v>35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10">
        <v>0</v>
      </c>
      <c r="K92" s="7">
        <f t="shared" si="8"/>
        <v>0</v>
      </c>
      <c r="L92" s="7">
        <f t="shared" si="9"/>
        <v>0</v>
      </c>
      <c r="M92" s="8">
        <v>0</v>
      </c>
    </row>
    <row r="93" spans="1:13" ht="15" hidden="1" x14ac:dyDescent="0.2">
      <c r="A93" s="19" t="s">
        <v>184</v>
      </c>
      <c r="B93" s="20" t="s">
        <v>185</v>
      </c>
      <c r="C93" s="21" t="s">
        <v>35</v>
      </c>
      <c r="D93" s="22" t="s">
        <v>35</v>
      </c>
      <c r="E93" s="22">
        <v>1</v>
      </c>
      <c r="F93" s="25" t="s">
        <v>35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10">
        <v>0</v>
      </c>
      <c r="K93" s="7">
        <f t="shared" si="8"/>
        <v>0</v>
      </c>
      <c r="L93" s="7">
        <f t="shared" si="9"/>
        <v>0</v>
      </c>
      <c r="M93" s="8">
        <v>0</v>
      </c>
    </row>
    <row r="94" spans="1:13" ht="15" hidden="1" x14ac:dyDescent="0.2">
      <c r="A94" s="19" t="s">
        <v>186</v>
      </c>
      <c r="B94" s="20" t="s">
        <v>187</v>
      </c>
      <c r="C94" s="21" t="s">
        <v>35</v>
      </c>
      <c r="D94" s="22" t="s">
        <v>35</v>
      </c>
      <c r="E94" s="22">
        <v>1</v>
      </c>
      <c r="F94" s="25" t="s">
        <v>35</v>
      </c>
      <c r="G94" s="24" t="e">
        <f t="shared" si="5"/>
        <v>#VALUE!</v>
      </c>
      <c r="H94" s="23">
        <f t="shared" si="6"/>
        <v>0</v>
      </c>
      <c r="I94" s="23">
        <f t="shared" si="7"/>
        <v>0</v>
      </c>
      <c r="J94" s="10">
        <v>0</v>
      </c>
      <c r="K94" s="7">
        <f t="shared" si="8"/>
        <v>0</v>
      </c>
      <c r="L94" s="7">
        <f t="shared" si="9"/>
        <v>0</v>
      </c>
      <c r="M94" s="8">
        <v>0</v>
      </c>
    </row>
    <row r="95" spans="1:13" ht="15" hidden="1" x14ac:dyDescent="0.2">
      <c r="A95" s="19" t="s">
        <v>188</v>
      </c>
      <c r="B95" s="20" t="s">
        <v>189</v>
      </c>
      <c r="C95" s="21" t="s">
        <v>35</v>
      </c>
      <c r="D95" s="22" t="s">
        <v>35</v>
      </c>
      <c r="E95" s="22">
        <v>1</v>
      </c>
      <c r="F95" s="25" t="s">
        <v>35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10">
        <v>0</v>
      </c>
      <c r="K95" s="7">
        <f t="shared" si="8"/>
        <v>0</v>
      </c>
      <c r="L95" s="7">
        <f t="shared" si="9"/>
        <v>0</v>
      </c>
      <c r="M95" s="8">
        <v>0</v>
      </c>
    </row>
    <row r="96" spans="1:13" ht="15" hidden="1" x14ac:dyDescent="0.2">
      <c r="A96" s="19" t="s">
        <v>190</v>
      </c>
      <c r="B96" s="20" t="s">
        <v>191</v>
      </c>
      <c r="C96" s="21" t="s">
        <v>35</v>
      </c>
      <c r="D96" s="22" t="s">
        <v>35</v>
      </c>
      <c r="E96" s="22">
        <v>1</v>
      </c>
      <c r="F96" s="25" t="s">
        <v>35</v>
      </c>
      <c r="G96" s="24" t="e">
        <f t="shared" si="5"/>
        <v>#VALUE!</v>
      </c>
      <c r="H96" s="23">
        <f t="shared" si="6"/>
        <v>0</v>
      </c>
      <c r="I96" s="23">
        <f t="shared" si="7"/>
        <v>0</v>
      </c>
      <c r="J96" s="10">
        <v>0</v>
      </c>
      <c r="K96" s="7">
        <f t="shared" si="8"/>
        <v>0</v>
      </c>
      <c r="L96" s="7">
        <f t="shared" si="9"/>
        <v>0</v>
      </c>
      <c r="M96" s="8">
        <v>0</v>
      </c>
    </row>
    <row r="97" spans="1:13" ht="15" hidden="1" x14ac:dyDescent="0.2">
      <c r="A97" s="19" t="s">
        <v>192</v>
      </c>
      <c r="B97" s="20" t="s">
        <v>193</v>
      </c>
      <c r="C97" s="21" t="s">
        <v>35</v>
      </c>
      <c r="D97" s="22" t="s">
        <v>35</v>
      </c>
      <c r="E97" s="22">
        <v>1</v>
      </c>
      <c r="F97" s="25" t="s">
        <v>35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10">
        <v>0</v>
      </c>
      <c r="K97" s="7">
        <f t="shared" si="8"/>
        <v>0</v>
      </c>
      <c r="L97" s="7">
        <f t="shared" si="9"/>
        <v>0</v>
      </c>
      <c r="M97" s="8">
        <v>0</v>
      </c>
    </row>
    <row r="98" spans="1:13" ht="30" hidden="1" x14ac:dyDescent="0.2">
      <c r="A98" s="19" t="s">
        <v>194</v>
      </c>
      <c r="B98" s="20" t="s">
        <v>195</v>
      </c>
      <c r="C98" s="21" t="s">
        <v>35</v>
      </c>
      <c r="D98" s="22" t="s">
        <v>35</v>
      </c>
      <c r="E98" s="22">
        <v>1</v>
      </c>
      <c r="F98" s="25" t="s">
        <v>35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10">
        <v>0</v>
      </c>
      <c r="K98" s="7">
        <f t="shared" si="8"/>
        <v>0</v>
      </c>
      <c r="L98" s="7">
        <f t="shared" si="9"/>
        <v>0</v>
      </c>
      <c r="M98" s="8">
        <v>0</v>
      </c>
    </row>
    <row r="99" spans="1:13" ht="15" hidden="1" x14ac:dyDescent="0.2">
      <c r="A99" s="19" t="s">
        <v>196</v>
      </c>
      <c r="B99" s="20" t="s">
        <v>197</v>
      </c>
      <c r="C99" s="21" t="s">
        <v>35</v>
      </c>
      <c r="D99" s="22" t="s">
        <v>35</v>
      </c>
      <c r="E99" s="22">
        <v>1</v>
      </c>
      <c r="F99" s="25" t="s">
        <v>35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10">
        <v>0</v>
      </c>
      <c r="K99" s="7">
        <f t="shared" si="8"/>
        <v>0</v>
      </c>
      <c r="L99" s="7">
        <f t="shared" si="9"/>
        <v>0</v>
      </c>
      <c r="M99" s="8">
        <v>0</v>
      </c>
    </row>
    <row r="100" spans="1:13" ht="15" x14ac:dyDescent="0.2">
      <c r="A100" s="19" t="s">
        <v>198</v>
      </c>
      <c r="B100" s="20" t="s">
        <v>199</v>
      </c>
      <c r="C100" s="21" t="s">
        <v>35</v>
      </c>
      <c r="D100" s="22" t="s">
        <v>35</v>
      </c>
      <c r="E100" s="22">
        <v>1</v>
      </c>
      <c r="F100" s="25">
        <v>482.6</v>
      </c>
      <c r="G100" s="24">
        <f t="shared" si="5"/>
        <v>4.5638209697472014</v>
      </c>
      <c r="H100" s="23">
        <f t="shared" si="6"/>
        <v>2202.4999999999995</v>
      </c>
      <c r="I100" s="23">
        <f t="shared" si="7"/>
        <v>2202.4999999999995</v>
      </c>
      <c r="J100" s="10">
        <v>2.2024999999999997</v>
      </c>
      <c r="K100" s="7">
        <f t="shared" si="8"/>
        <v>0.14099999999999999</v>
      </c>
      <c r="L100" s="7">
        <f t="shared" si="9"/>
        <v>0.32250000000000001</v>
      </c>
      <c r="M100" s="8">
        <v>2.2024999999999997</v>
      </c>
    </row>
    <row r="101" spans="1:13" ht="30" hidden="1" x14ac:dyDescent="0.2">
      <c r="A101" s="19" t="s">
        <v>200</v>
      </c>
      <c r="B101" s="20" t="s">
        <v>201</v>
      </c>
      <c r="C101" s="21" t="s">
        <v>35</v>
      </c>
      <c r="D101" s="22" t="s">
        <v>35</v>
      </c>
      <c r="E101" s="22">
        <v>1</v>
      </c>
      <c r="F101" s="25" t="s">
        <v>35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10">
        <v>0</v>
      </c>
      <c r="K101" s="7">
        <f t="shared" si="8"/>
        <v>0</v>
      </c>
      <c r="L101" s="7">
        <f t="shared" si="9"/>
        <v>0</v>
      </c>
      <c r="M101" s="8">
        <v>0</v>
      </c>
    </row>
    <row r="102" spans="1:13" ht="30" hidden="1" x14ac:dyDescent="0.2">
      <c r="A102" s="19" t="s">
        <v>202</v>
      </c>
      <c r="B102" s="20" t="s">
        <v>203</v>
      </c>
      <c r="C102" s="21" t="s">
        <v>35</v>
      </c>
      <c r="D102" s="22" t="s">
        <v>35</v>
      </c>
      <c r="E102" s="22">
        <v>1</v>
      </c>
      <c r="F102" s="25" t="s">
        <v>35</v>
      </c>
      <c r="G102" s="24" t="e">
        <f t="shared" si="5"/>
        <v>#VALUE!</v>
      </c>
      <c r="H102" s="23">
        <f t="shared" si="6"/>
        <v>0</v>
      </c>
      <c r="I102" s="23">
        <f t="shared" si="7"/>
        <v>0</v>
      </c>
      <c r="J102" s="10">
        <v>0</v>
      </c>
      <c r="K102" s="7">
        <f t="shared" si="8"/>
        <v>0</v>
      </c>
      <c r="L102" s="7">
        <f t="shared" si="9"/>
        <v>0</v>
      </c>
      <c r="M102" s="8">
        <v>0</v>
      </c>
    </row>
    <row r="103" spans="1:13" ht="15" hidden="1" x14ac:dyDescent="0.2">
      <c r="A103" s="19" t="s">
        <v>204</v>
      </c>
      <c r="B103" s="20" t="s">
        <v>205</v>
      </c>
      <c r="C103" s="21" t="s">
        <v>35</v>
      </c>
      <c r="D103" s="22" t="s">
        <v>35</v>
      </c>
      <c r="E103" s="22">
        <v>1</v>
      </c>
      <c r="F103" s="25" t="s">
        <v>35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10">
        <v>0</v>
      </c>
      <c r="K103" s="7">
        <f t="shared" si="8"/>
        <v>0</v>
      </c>
      <c r="L103" s="7">
        <f t="shared" si="9"/>
        <v>0</v>
      </c>
      <c r="M103" s="8">
        <v>0</v>
      </c>
    </row>
    <row r="104" spans="1:13" ht="15" hidden="1" x14ac:dyDescent="0.2">
      <c r="A104" s="19" t="s">
        <v>206</v>
      </c>
      <c r="B104" s="20" t="s">
        <v>207</v>
      </c>
      <c r="C104" s="21" t="s">
        <v>35</v>
      </c>
      <c r="D104" s="22" t="s">
        <v>35</v>
      </c>
      <c r="E104" s="22">
        <v>1</v>
      </c>
      <c r="F104" s="25" t="s">
        <v>35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10">
        <v>0</v>
      </c>
      <c r="K104" s="7">
        <f t="shared" si="8"/>
        <v>0</v>
      </c>
      <c r="L104" s="7">
        <f t="shared" si="9"/>
        <v>0</v>
      </c>
      <c r="M104" s="8">
        <v>0</v>
      </c>
    </row>
    <row r="105" spans="1:13" ht="30" hidden="1" x14ac:dyDescent="0.2">
      <c r="A105" s="19" t="s">
        <v>208</v>
      </c>
      <c r="B105" s="20" t="s">
        <v>209</v>
      </c>
      <c r="C105" s="21" t="s">
        <v>35</v>
      </c>
      <c r="D105" s="22" t="s">
        <v>35</v>
      </c>
      <c r="E105" s="22">
        <v>1</v>
      </c>
      <c r="F105" s="25" t="s">
        <v>35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10">
        <v>0</v>
      </c>
      <c r="K105" s="7">
        <f t="shared" si="8"/>
        <v>0</v>
      </c>
      <c r="L105" s="7">
        <f t="shared" si="9"/>
        <v>0</v>
      </c>
      <c r="M105" s="8">
        <v>0</v>
      </c>
    </row>
    <row r="106" spans="1:13" ht="15.75" hidden="1" x14ac:dyDescent="0.25">
      <c r="A106" s="16" t="s">
        <v>210</v>
      </c>
      <c r="B106" s="17" t="s">
        <v>211</v>
      </c>
      <c r="C106" s="18"/>
      <c r="D106" s="18"/>
      <c r="E106" s="22">
        <v>1</v>
      </c>
      <c r="F106" s="18"/>
      <c r="G106" s="24" t="e">
        <f t="shared" si="5"/>
        <v>#DIV/0!</v>
      </c>
      <c r="H106" s="23">
        <f t="shared" si="6"/>
        <v>0</v>
      </c>
      <c r="I106" s="23">
        <f t="shared" si="7"/>
        <v>0</v>
      </c>
      <c r="J106" s="10">
        <v>0</v>
      </c>
      <c r="K106" s="7">
        <f t="shared" si="8"/>
        <v>0</v>
      </c>
      <c r="L106" s="7">
        <f t="shared" si="9"/>
        <v>0</v>
      </c>
      <c r="M106" s="8">
        <v>0</v>
      </c>
    </row>
    <row r="107" spans="1:13" ht="15" hidden="1" x14ac:dyDescent="0.2">
      <c r="A107" s="19" t="s">
        <v>212</v>
      </c>
      <c r="B107" s="20" t="s">
        <v>213</v>
      </c>
      <c r="C107" s="21" t="s">
        <v>35</v>
      </c>
      <c r="D107" s="22" t="s">
        <v>35</v>
      </c>
      <c r="E107" s="22">
        <v>1</v>
      </c>
      <c r="F107" s="25" t="s">
        <v>35</v>
      </c>
      <c r="G107" s="24" t="e">
        <f t="shared" si="5"/>
        <v>#VALUE!</v>
      </c>
      <c r="H107" s="23">
        <f t="shared" si="6"/>
        <v>0</v>
      </c>
      <c r="I107" s="23">
        <f t="shared" si="7"/>
        <v>0</v>
      </c>
      <c r="J107" s="10">
        <v>0</v>
      </c>
      <c r="K107" s="7">
        <f t="shared" si="8"/>
        <v>0</v>
      </c>
      <c r="L107" s="7">
        <f t="shared" si="9"/>
        <v>0</v>
      </c>
      <c r="M107" s="8">
        <v>0</v>
      </c>
    </row>
    <row r="108" spans="1:13" ht="30" hidden="1" x14ac:dyDescent="0.2">
      <c r="A108" s="19" t="s">
        <v>214</v>
      </c>
      <c r="B108" s="20" t="s">
        <v>215</v>
      </c>
      <c r="C108" s="21" t="s">
        <v>35</v>
      </c>
      <c r="D108" s="22" t="s">
        <v>35</v>
      </c>
      <c r="E108" s="22">
        <v>1</v>
      </c>
      <c r="F108" s="25" t="s">
        <v>35</v>
      </c>
      <c r="G108" s="24" t="e">
        <f t="shared" si="5"/>
        <v>#VALUE!</v>
      </c>
      <c r="H108" s="23">
        <f t="shared" si="6"/>
        <v>0</v>
      </c>
      <c r="I108" s="23">
        <f t="shared" si="7"/>
        <v>0</v>
      </c>
      <c r="J108" s="10">
        <v>0</v>
      </c>
      <c r="K108" s="7">
        <f t="shared" si="8"/>
        <v>0</v>
      </c>
      <c r="L108" s="7">
        <f t="shared" si="9"/>
        <v>0</v>
      </c>
      <c r="M108" s="8">
        <v>0</v>
      </c>
    </row>
    <row r="109" spans="1:13" ht="30" hidden="1" x14ac:dyDescent="0.2">
      <c r="A109" s="19" t="s">
        <v>216</v>
      </c>
      <c r="B109" s="20" t="s">
        <v>217</v>
      </c>
      <c r="C109" s="21" t="s">
        <v>35</v>
      </c>
      <c r="D109" s="22" t="s">
        <v>35</v>
      </c>
      <c r="E109" s="22">
        <v>1</v>
      </c>
      <c r="F109" s="25" t="s">
        <v>35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10">
        <v>0</v>
      </c>
      <c r="K109" s="7">
        <f t="shared" si="8"/>
        <v>0</v>
      </c>
      <c r="L109" s="7">
        <f t="shared" si="9"/>
        <v>0</v>
      </c>
      <c r="M109" s="8">
        <v>0</v>
      </c>
    </row>
    <row r="110" spans="1:13" ht="45" hidden="1" x14ac:dyDescent="0.2">
      <c r="A110" s="19" t="s">
        <v>218</v>
      </c>
      <c r="B110" s="20" t="s">
        <v>219</v>
      </c>
      <c r="C110" s="21" t="s">
        <v>35</v>
      </c>
      <c r="D110" s="22" t="s">
        <v>35</v>
      </c>
      <c r="E110" s="22">
        <v>1</v>
      </c>
      <c r="F110" s="25" t="s">
        <v>35</v>
      </c>
      <c r="G110" s="24" t="e">
        <f t="shared" si="5"/>
        <v>#VALUE!</v>
      </c>
      <c r="H110" s="23">
        <f t="shared" si="6"/>
        <v>0</v>
      </c>
      <c r="I110" s="23">
        <f t="shared" si="7"/>
        <v>0</v>
      </c>
      <c r="J110" s="10">
        <v>0</v>
      </c>
      <c r="K110" s="7">
        <f t="shared" si="8"/>
        <v>0</v>
      </c>
      <c r="L110" s="7">
        <f t="shared" si="9"/>
        <v>0</v>
      </c>
      <c r="M110" s="8">
        <v>0</v>
      </c>
    </row>
    <row r="111" spans="1:13" ht="15.75" hidden="1" x14ac:dyDescent="0.25">
      <c r="A111" s="16" t="s">
        <v>220</v>
      </c>
      <c r="B111" s="17" t="s">
        <v>96</v>
      </c>
      <c r="C111" s="18"/>
      <c r="D111" s="18"/>
      <c r="E111" s="22">
        <v>1</v>
      </c>
      <c r="F111" s="18"/>
      <c r="G111" s="24" t="e">
        <f t="shared" si="5"/>
        <v>#DIV/0!</v>
      </c>
      <c r="H111" s="23">
        <f t="shared" si="6"/>
        <v>0</v>
      </c>
      <c r="I111" s="23">
        <f t="shared" si="7"/>
        <v>0</v>
      </c>
      <c r="J111" s="10">
        <v>0</v>
      </c>
      <c r="K111" s="7">
        <f t="shared" si="8"/>
        <v>0</v>
      </c>
      <c r="L111" s="7">
        <f t="shared" si="9"/>
        <v>0</v>
      </c>
      <c r="M111" s="8">
        <v>0</v>
      </c>
    </row>
    <row r="112" spans="1:13" ht="15" x14ac:dyDescent="0.2">
      <c r="A112" s="19" t="s">
        <v>221</v>
      </c>
      <c r="B112" s="20" t="s">
        <v>222</v>
      </c>
      <c r="C112" s="21" t="s">
        <v>35</v>
      </c>
      <c r="D112" s="22" t="s">
        <v>35</v>
      </c>
      <c r="E112" s="22">
        <v>1</v>
      </c>
      <c r="F112" s="23">
        <v>1349</v>
      </c>
      <c r="G112" s="24">
        <f t="shared" si="5"/>
        <v>102.61260192735359</v>
      </c>
      <c r="H112" s="23">
        <f t="shared" si="6"/>
        <v>138424.4</v>
      </c>
      <c r="I112" s="23">
        <f t="shared" si="7"/>
        <v>138424.4</v>
      </c>
      <c r="J112" s="10">
        <v>138.42439999999999</v>
      </c>
      <c r="K112" s="7">
        <f t="shared" si="8"/>
        <v>8.8780000000000001</v>
      </c>
      <c r="L112" s="7">
        <f t="shared" si="9"/>
        <v>20.305399999999999</v>
      </c>
      <c r="M112" s="8">
        <v>138.42439999999999</v>
      </c>
    </row>
    <row r="113" spans="1:13" ht="15" hidden="1" x14ac:dyDescent="0.2">
      <c r="A113" s="19" t="s">
        <v>223</v>
      </c>
      <c r="B113" s="20" t="s">
        <v>224</v>
      </c>
      <c r="C113" s="21" t="s">
        <v>35</v>
      </c>
      <c r="D113" s="22" t="s">
        <v>35</v>
      </c>
      <c r="E113" s="22">
        <v>1</v>
      </c>
      <c r="F113" s="25" t="s">
        <v>35</v>
      </c>
      <c r="G113" s="24" t="e">
        <f t="shared" si="5"/>
        <v>#VALUE!</v>
      </c>
      <c r="H113" s="23">
        <f t="shared" si="6"/>
        <v>0</v>
      </c>
      <c r="I113" s="23">
        <f t="shared" si="7"/>
        <v>0</v>
      </c>
      <c r="J113" s="10">
        <v>0</v>
      </c>
      <c r="K113" s="7">
        <f t="shared" si="8"/>
        <v>0</v>
      </c>
      <c r="L113" s="7">
        <f t="shared" si="9"/>
        <v>0</v>
      </c>
      <c r="M113" s="8">
        <v>0</v>
      </c>
    </row>
    <row r="114" spans="1:13" ht="15" x14ac:dyDescent="0.2">
      <c r="A114" s="19" t="s">
        <v>225</v>
      </c>
      <c r="B114" s="20" t="s">
        <v>226</v>
      </c>
      <c r="C114" s="21" t="s">
        <v>35</v>
      </c>
      <c r="D114" s="22" t="s">
        <v>21</v>
      </c>
      <c r="E114" s="22">
        <v>1</v>
      </c>
      <c r="F114" s="23">
        <v>531</v>
      </c>
      <c r="G114" s="24">
        <f t="shared" si="5"/>
        <v>3.1350282485875702</v>
      </c>
      <c r="H114" s="23">
        <f t="shared" si="6"/>
        <v>1664.6999999999998</v>
      </c>
      <c r="I114" s="23">
        <f t="shared" si="7"/>
        <v>1664.6999999999998</v>
      </c>
      <c r="J114" s="10">
        <v>1.6646999999999998</v>
      </c>
      <c r="K114" s="7">
        <f t="shared" si="8"/>
        <v>0.107</v>
      </c>
      <c r="L114" s="7">
        <f t="shared" si="9"/>
        <v>0.2447</v>
      </c>
      <c r="M114" s="8">
        <v>1.6646999999999998</v>
      </c>
    </row>
    <row r="115" spans="1:13" ht="30" hidden="1" x14ac:dyDescent="0.2">
      <c r="A115" s="19" t="s">
        <v>227</v>
      </c>
      <c r="B115" s="20" t="s">
        <v>228</v>
      </c>
      <c r="C115" s="21" t="s">
        <v>35</v>
      </c>
      <c r="D115" s="22" t="s">
        <v>35</v>
      </c>
      <c r="E115" s="22">
        <v>1</v>
      </c>
      <c r="F115" s="25" t="s">
        <v>35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10">
        <v>0</v>
      </c>
      <c r="K115" s="7">
        <f t="shared" si="8"/>
        <v>0</v>
      </c>
      <c r="L115" s="7">
        <f t="shared" si="9"/>
        <v>0</v>
      </c>
      <c r="M115" s="8">
        <v>0</v>
      </c>
    </row>
    <row r="116" spans="1:13" ht="63" hidden="1" x14ac:dyDescent="0.25">
      <c r="A116" s="16" t="s">
        <v>14</v>
      </c>
      <c r="B116" s="17" t="s">
        <v>229</v>
      </c>
      <c r="C116" s="18"/>
      <c r="D116" s="18"/>
      <c r="E116" s="22">
        <v>1</v>
      </c>
      <c r="F116" s="18"/>
      <c r="G116" s="24" t="e">
        <f t="shared" si="5"/>
        <v>#DIV/0!</v>
      </c>
      <c r="H116" s="23">
        <f t="shared" si="6"/>
        <v>0</v>
      </c>
      <c r="I116" s="23">
        <f t="shared" si="7"/>
        <v>0</v>
      </c>
      <c r="J116" s="10">
        <v>0</v>
      </c>
      <c r="K116" s="7">
        <f t="shared" si="8"/>
        <v>0</v>
      </c>
      <c r="L116" s="7">
        <f t="shared" si="9"/>
        <v>0</v>
      </c>
      <c r="M116" s="8">
        <v>0</v>
      </c>
    </row>
    <row r="117" spans="1:13" ht="15.75" hidden="1" x14ac:dyDescent="0.25">
      <c r="A117" s="16" t="s">
        <v>230</v>
      </c>
      <c r="B117" s="17" t="s">
        <v>231</v>
      </c>
      <c r="C117" s="18"/>
      <c r="D117" s="18"/>
      <c r="E117" s="22">
        <v>1</v>
      </c>
      <c r="F117" s="18"/>
      <c r="G117" s="24" t="e">
        <f t="shared" si="5"/>
        <v>#DIV/0!</v>
      </c>
      <c r="H117" s="23">
        <f t="shared" si="6"/>
        <v>0</v>
      </c>
      <c r="I117" s="23">
        <f t="shared" si="7"/>
        <v>0</v>
      </c>
      <c r="J117" s="10">
        <v>0</v>
      </c>
      <c r="K117" s="7">
        <f t="shared" si="8"/>
        <v>0</v>
      </c>
      <c r="L117" s="7">
        <f t="shared" si="9"/>
        <v>0</v>
      </c>
      <c r="M117" s="8">
        <v>0</v>
      </c>
    </row>
    <row r="118" spans="1:13" ht="15" hidden="1" x14ac:dyDescent="0.2">
      <c r="A118" s="19" t="s">
        <v>232</v>
      </c>
      <c r="B118" s="20" t="s">
        <v>233</v>
      </c>
      <c r="C118" s="21" t="s">
        <v>35</v>
      </c>
      <c r="D118" s="22" t="s">
        <v>35</v>
      </c>
      <c r="E118" s="22">
        <v>1</v>
      </c>
      <c r="F118" s="25" t="s">
        <v>35</v>
      </c>
      <c r="G118" s="24" t="e">
        <f t="shared" si="5"/>
        <v>#VALUE!</v>
      </c>
      <c r="H118" s="23">
        <f t="shared" si="6"/>
        <v>0</v>
      </c>
      <c r="I118" s="23">
        <f t="shared" si="7"/>
        <v>0</v>
      </c>
      <c r="J118" s="10">
        <v>0</v>
      </c>
      <c r="K118" s="7">
        <f t="shared" si="8"/>
        <v>0</v>
      </c>
      <c r="L118" s="7">
        <f t="shared" si="9"/>
        <v>0</v>
      </c>
      <c r="M118" s="8">
        <v>0</v>
      </c>
    </row>
    <row r="119" spans="1:13" ht="15" hidden="1" x14ac:dyDescent="0.2">
      <c r="A119" s="19" t="s">
        <v>234</v>
      </c>
      <c r="B119" s="20" t="s">
        <v>235</v>
      </c>
      <c r="C119" s="21" t="s">
        <v>35</v>
      </c>
      <c r="D119" s="22" t="s">
        <v>35</v>
      </c>
      <c r="E119" s="22">
        <v>1</v>
      </c>
      <c r="F119" s="25" t="s">
        <v>35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10">
        <v>0</v>
      </c>
      <c r="K119" s="7">
        <f t="shared" si="8"/>
        <v>0</v>
      </c>
      <c r="L119" s="7">
        <f t="shared" si="9"/>
        <v>0</v>
      </c>
      <c r="M119" s="8">
        <v>0</v>
      </c>
    </row>
    <row r="120" spans="1:13" ht="15" hidden="1" x14ac:dyDescent="0.2">
      <c r="A120" s="19" t="s">
        <v>236</v>
      </c>
      <c r="B120" s="20" t="s">
        <v>237</v>
      </c>
      <c r="C120" s="21" t="s">
        <v>35</v>
      </c>
      <c r="D120" s="22" t="s">
        <v>35</v>
      </c>
      <c r="E120" s="22">
        <v>1</v>
      </c>
      <c r="F120" s="25" t="s">
        <v>35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10">
        <v>0</v>
      </c>
      <c r="K120" s="7">
        <f t="shared" si="8"/>
        <v>0</v>
      </c>
      <c r="L120" s="7">
        <f t="shared" si="9"/>
        <v>0</v>
      </c>
      <c r="M120" s="8">
        <v>0</v>
      </c>
    </row>
    <row r="121" spans="1:13" ht="15" hidden="1" x14ac:dyDescent="0.2">
      <c r="A121" s="19" t="s">
        <v>238</v>
      </c>
      <c r="B121" s="20" t="s">
        <v>239</v>
      </c>
      <c r="C121" s="21" t="s">
        <v>35</v>
      </c>
      <c r="D121" s="22" t="s">
        <v>35</v>
      </c>
      <c r="E121" s="22">
        <v>1</v>
      </c>
      <c r="F121" s="25" t="s">
        <v>35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10">
        <v>0</v>
      </c>
      <c r="K121" s="7">
        <f t="shared" si="8"/>
        <v>0</v>
      </c>
      <c r="L121" s="7">
        <f t="shared" si="9"/>
        <v>0</v>
      </c>
      <c r="M121" s="8">
        <v>0</v>
      </c>
    </row>
    <row r="122" spans="1:13" ht="30" customHeight="1" x14ac:dyDescent="0.2">
      <c r="A122" s="19" t="s">
        <v>240</v>
      </c>
      <c r="B122" s="20" t="s">
        <v>241</v>
      </c>
      <c r="C122" s="21" t="s">
        <v>35</v>
      </c>
      <c r="D122" s="22" t="s">
        <v>21</v>
      </c>
      <c r="E122" s="22">
        <v>1</v>
      </c>
      <c r="F122" s="23">
        <v>4983.5</v>
      </c>
      <c r="G122" s="24">
        <f t="shared" si="5"/>
        <v>7.9934624260058191</v>
      </c>
      <c r="H122" s="23">
        <f t="shared" si="6"/>
        <v>39835.42</v>
      </c>
      <c r="I122" s="23">
        <f t="shared" si="7"/>
        <v>39835.42</v>
      </c>
      <c r="J122" s="10">
        <v>39.835419999999999</v>
      </c>
      <c r="K122" s="7">
        <f t="shared" si="8"/>
        <v>2.5550000000000002</v>
      </c>
      <c r="L122" s="7">
        <f t="shared" si="9"/>
        <v>5.8437000000000001</v>
      </c>
      <c r="M122" s="8">
        <v>39.835419999999999</v>
      </c>
    </row>
    <row r="123" spans="1:13" ht="15" hidden="1" x14ac:dyDescent="0.2">
      <c r="A123" s="19" t="s">
        <v>242</v>
      </c>
      <c r="B123" s="20" t="s">
        <v>243</v>
      </c>
      <c r="C123" s="21" t="s">
        <v>35</v>
      </c>
      <c r="D123" s="22" t="s">
        <v>35</v>
      </c>
      <c r="E123" s="22">
        <v>1</v>
      </c>
      <c r="F123" s="25" t="s">
        <v>35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10">
        <v>0</v>
      </c>
      <c r="K123" s="7">
        <f t="shared" si="8"/>
        <v>0</v>
      </c>
      <c r="L123" s="7">
        <f t="shared" si="9"/>
        <v>0</v>
      </c>
      <c r="M123" s="8">
        <v>0</v>
      </c>
    </row>
    <row r="124" spans="1:13" ht="15" hidden="1" x14ac:dyDescent="0.2">
      <c r="A124" s="19" t="s">
        <v>244</v>
      </c>
      <c r="B124" s="20" t="s">
        <v>245</v>
      </c>
      <c r="C124" s="21" t="s">
        <v>35</v>
      </c>
      <c r="D124" s="22" t="s">
        <v>35</v>
      </c>
      <c r="E124" s="22">
        <v>1</v>
      </c>
      <c r="F124" s="25" t="s">
        <v>35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10">
        <v>0</v>
      </c>
      <c r="K124" s="7">
        <f t="shared" si="8"/>
        <v>0</v>
      </c>
      <c r="L124" s="7">
        <f t="shared" si="9"/>
        <v>0</v>
      </c>
      <c r="M124" s="8">
        <v>0</v>
      </c>
    </row>
    <row r="125" spans="1:13" ht="30" hidden="1" x14ac:dyDescent="0.2">
      <c r="A125" s="19" t="s">
        <v>246</v>
      </c>
      <c r="B125" s="20" t="s">
        <v>247</v>
      </c>
      <c r="C125" s="21" t="s">
        <v>35</v>
      </c>
      <c r="D125" s="22" t="s">
        <v>35</v>
      </c>
      <c r="E125" s="22">
        <v>1</v>
      </c>
      <c r="F125" s="25" t="s">
        <v>35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10">
        <v>0</v>
      </c>
      <c r="K125" s="7">
        <f t="shared" si="8"/>
        <v>0</v>
      </c>
      <c r="L125" s="7">
        <f t="shared" si="9"/>
        <v>0</v>
      </c>
      <c r="M125" s="8">
        <v>0</v>
      </c>
    </row>
    <row r="126" spans="1:13" ht="75" hidden="1" x14ac:dyDescent="0.2">
      <c r="A126" s="19" t="s">
        <v>248</v>
      </c>
      <c r="B126" s="20" t="s">
        <v>249</v>
      </c>
      <c r="C126" s="21" t="s">
        <v>35</v>
      </c>
      <c r="D126" s="22" t="s">
        <v>35</v>
      </c>
      <c r="E126" s="22">
        <v>1</v>
      </c>
      <c r="F126" s="25" t="s">
        <v>35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10">
        <v>0</v>
      </c>
      <c r="K126" s="7">
        <f t="shared" si="8"/>
        <v>0</v>
      </c>
      <c r="L126" s="7">
        <f t="shared" si="9"/>
        <v>0</v>
      </c>
      <c r="M126" s="8">
        <v>0</v>
      </c>
    </row>
    <row r="127" spans="1:13" ht="60" hidden="1" x14ac:dyDescent="0.2">
      <c r="A127" s="19" t="s">
        <v>250</v>
      </c>
      <c r="B127" s="20" t="s">
        <v>251</v>
      </c>
      <c r="C127" s="21" t="s">
        <v>35</v>
      </c>
      <c r="D127" s="22" t="s">
        <v>35</v>
      </c>
      <c r="E127" s="22">
        <v>1</v>
      </c>
      <c r="F127" s="25" t="s">
        <v>35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10">
        <v>0</v>
      </c>
      <c r="K127" s="7">
        <f t="shared" si="8"/>
        <v>0</v>
      </c>
      <c r="L127" s="7">
        <f t="shared" si="9"/>
        <v>0</v>
      </c>
      <c r="M127" s="8">
        <v>0</v>
      </c>
    </row>
    <row r="128" spans="1:13" ht="15" hidden="1" x14ac:dyDescent="0.2">
      <c r="A128" s="19" t="s">
        <v>252</v>
      </c>
      <c r="B128" s="20" t="s">
        <v>253</v>
      </c>
      <c r="C128" s="21" t="s">
        <v>35</v>
      </c>
      <c r="D128" s="22" t="s">
        <v>35</v>
      </c>
      <c r="E128" s="22">
        <v>1</v>
      </c>
      <c r="F128" s="25" t="s">
        <v>35</v>
      </c>
      <c r="G128" s="24" t="e">
        <f t="shared" si="5"/>
        <v>#VALUE!</v>
      </c>
      <c r="H128" s="23">
        <f t="shared" si="6"/>
        <v>0</v>
      </c>
      <c r="I128" s="23">
        <f t="shared" si="7"/>
        <v>0</v>
      </c>
      <c r="J128" s="10">
        <v>0</v>
      </c>
      <c r="K128" s="7">
        <f t="shared" si="8"/>
        <v>0</v>
      </c>
      <c r="L128" s="7">
        <f t="shared" si="9"/>
        <v>0</v>
      </c>
      <c r="M128" s="8">
        <v>0</v>
      </c>
    </row>
    <row r="129" spans="1:13" ht="15" hidden="1" x14ac:dyDescent="0.2">
      <c r="A129" s="19" t="s">
        <v>254</v>
      </c>
      <c r="B129" s="20" t="s">
        <v>255</v>
      </c>
      <c r="C129" s="21" t="s">
        <v>35</v>
      </c>
      <c r="D129" s="22" t="s">
        <v>35</v>
      </c>
      <c r="E129" s="22">
        <v>1</v>
      </c>
      <c r="F129" s="25" t="s">
        <v>35</v>
      </c>
      <c r="G129" s="24" t="e">
        <f t="shared" si="5"/>
        <v>#VALUE!</v>
      </c>
      <c r="H129" s="23">
        <f t="shared" si="6"/>
        <v>0</v>
      </c>
      <c r="I129" s="23">
        <f t="shared" si="7"/>
        <v>0</v>
      </c>
      <c r="J129" s="10">
        <v>0</v>
      </c>
      <c r="K129" s="7">
        <f t="shared" si="8"/>
        <v>0</v>
      </c>
      <c r="L129" s="7">
        <f t="shared" si="9"/>
        <v>0</v>
      </c>
      <c r="M129" s="8">
        <v>0</v>
      </c>
    </row>
    <row r="130" spans="1:13" ht="30" hidden="1" x14ac:dyDescent="0.2">
      <c r="A130" s="19" t="s">
        <v>256</v>
      </c>
      <c r="B130" s="20" t="s">
        <v>257</v>
      </c>
      <c r="C130" s="21" t="s">
        <v>35</v>
      </c>
      <c r="D130" s="22" t="s">
        <v>35</v>
      </c>
      <c r="E130" s="22">
        <v>1</v>
      </c>
      <c r="F130" s="25" t="s">
        <v>35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10">
        <v>0</v>
      </c>
      <c r="K130" s="7">
        <f t="shared" si="8"/>
        <v>0</v>
      </c>
      <c r="L130" s="7">
        <f t="shared" si="9"/>
        <v>0</v>
      </c>
      <c r="M130" s="8">
        <v>0</v>
      </c>
    </row>
    <row r="131" spans="1:13" ht="15" hidden="1" x14ac:dyDescent="0.2">
      <c r="A131" s="19" t="s">
        <v>258</v>
      </c>
      <c r="B131" s="20" t="s">
        <v>259</v>
      </c>
      <c r="C131" s="21" t="s">
        <v>35</v>
      </c>
      <c r="D131" s="22" t="s">
        <v>35</v>
      </c>
      <c r="E131" s="22">
        <v>1</v>
      </c>
      <c r="F131" s="25" t="s">
        <v>35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10">
        <v>0</v>
      </c>
      <c r="K131" s="7">
        <f t="shared" si="8"/>
        <v>0</v>
      </c>
      <c r="L131" s="7">
        <f t="shared" si="9"/>
        <v>0</v>
      </c>
      <c r="M131" s="8">
        <v>0</v>
      </c>
    </row>
    <row r="132" spans="1:13" ht="15" x14ac:dyDescent="0.2">
      <c r="A132" s="19" t="s">
        <v>260</v>
      </c>
      <c r="B132" s="20" t="s">
        <v>261</v>
      </c>
      <c r="C132" s="21" t="s">
        <v>38</v>
      </c>
      <c r="D132" s="22" t="s">
        <v>262</v>
      </c>
      <c r="E132" s="22">
        <v>1</v>
      </c>
      <c r="F132" s="23">
        <v>104</v>
      </c>
      <c r="G132" s="24">
        <f t="shared" si="5"/>
        <v>41.632692307692302</v>
      </c>
      <c r="H132" s="23">
        <f t="shared" si="6"/>
        <v>4329.7999999999993</v>
      </c>
      <c r="I132" s="23">
        <f t="shared" si="7"/>
        <v>4329.7999999999993</v>
      </c>
      <c r="J132" s="10">
        <v>4.3297999999999996</v>
      </c>
      <c r="K132" s="7">
        <f t="shared" si="8"/>
        <v>0.27800000000000002</v>
      </c>
      <c r="L132" s="7">
        <f t="shared" si="9"/>
        <v>0.63580000000000003</v>
      </c>
      <c r="M132" s="8">
        <v>4.3297999999999996</v>
      </c>
    </row>
    <row r="133" spans="1:13" ht="15" x14ac:dyDescent="0.2">
      <c r="A133" s="19" t="s">
        <v>263</v>
      </c>
      <c r="B133" s="20" t="s">
        <v>264</v>
      </c>
      <c r="C133" s="21" t="s">
        <v>38</v>
      </c>
      <c r="D133" s="22" t="s">
        <v>262</v>
      </c>
      <c r="E133" s="22">
        <v>1</v>
      </c>
      <c r="F133" s="23">
        <v>304</v>
      </c>
      <c r="G133" s="24">
        <f t="shared" si="5"/>
        <v>33.887500000000003</v>
      </c>
      <c r="H133" s="23">
        <f t="shared" si="6"/>
        <v>10301.799999999999</v>
      </c>
      <c r="I133" s="23">
        <f t="shared" si="7"/>
        <v>10301.799999999999</v>
      </c>
      <c r="J133" s="10">
        <v>10.3018</v>
      </c>
      <c r="K133" s="7">
        <f t="shared" si="8"/>
        <v>0.66100000000000003</v>
      </c>
      <c r="L133" s="7">
        <f t="shared" si="9"/>
        <v>1.5118</v>
      </c>
      <c r="M133" s="8">
        <v>10.3018</v>
      </c>
    </row>
    <row r="134" spans="1:13" ht="30" hidden="1" x14ac:dyDescent="0.2">
      <c r="A134" s="19" t="s">
        <v>265</v>
      </c>
      <c r="B134" s="20" t="s">
        <v>266</v>
      </c>
      <c r="C134" s="21" t="s">
        <v>35</v>
      </c>
      <c r="D134" s="22" t="s">
        <v>35</v>
      </c>
      <c r="E134" s="22">
        <v>1</v>
      </c>
      <c r="F134" s="25" t="s">
        <v>35</v>
      </c>
      <c r="G134" s="24" t="e">
        <f t="shared" si="5"/>
        <v>#VALUE!</v>
      </c>
      <c r="H134" s="23">
        <f t="shared" si="6"/>
        <v>0</v>
      </c>
      <c r="I134" s="23">
        <f t="shared" si="7"/>
        <v>0</v>
      </c>
      <c r="J134" s="10">
        <v>0</v>
      </c>
      <c r="K134" s="7">
        <f t="shared" si="8"/>
        <v>0</v>
      </c>
      <c r="L134" s="7">
        <f t="shared" si="9"/>
        <v>0</v>
      </c>
      <c r="M134" s="8">
        <v>0</v>
      </c>
    </row>
    <row r="135" spans="1:13" ht="30" hidden="1" x14ac:dyDescent="0.2">
      <c r="A135" s="19" t="s">
        <v>267</v>
      </c>
      <c r="B135" s="20" t="s">
        <v>268</v>
      </c>
      <c r="C135" s="21" t="s">
        <v>35</v>
      </c>
      <c r="D135" s="22" t="s">
        <v>35</v>
      </c>
      <c r="E135" s="22">
        <v>1</v>
      </c>
      <c r="F135" s="25" t="s">
        <v>35</v>
      </c>
      <c r="G135" s="24" t="e">
        <f t="shared" si="5"/>
        <v>#VALUE!</v>
      </c>
      <c r="H135" s="23">
        <f t="shared" si="6"/>
        <v>0</v>
      </c>
      <c r="I135" s="23">
        <f t="shared" si="7"/>
        <v>0</v>
      </c>
      <c r="J135" s="10">
        <v>0</v>
      </c>
      <c r="K135" s="7">
        <f t="shared" si="8"/>
        <v>0</v>
      </c>
      <c r="L135" s="7">
        <f t="shared" si="9"/>
        <v>0</v>
      </c>
      <c r="M135" s="8">
        <v>0</v>
      </c>
    </row>
    <row r="136" spans="1:13" ht="15" hidden="1" x14ac:dyDescent="0.2">
      <c r="A136" s="19" t="s">
        <v>269</v>
      </c>
      <c r="B136" s="20" t="s">
        <v>270</v>
      </c>
      <c r="C136" s="21" t="s">
        <v>35</v>
      </c>
      <c r="D136" s="22" t="s">
        <v>35</v>
      </c>
      <c r="E136" s="22">
        <v>1</v>
      </c>
      <c r="F136" s="25" t="s">
        <v>35</v>
      </c>
      <c r="G136" s="24" t="e">
        <f t="shared" si="5"/>
        <v>#VALUE!</v>
      </c>
      <c r="H136" s="23">
        <f t="shared" si="6"/>
        <v>0</v>
      </c>
      <c r="I136" s="23">
        <f t="shared" si="7"/>
        <v>0</v>
      </c>
      <c r="J136" s="10">
        <v>0</v>
      </c>
      <c r="K136" s="7">
        <f t="shared" si="8"/>
        <v>0</v>
      </c>
      <c r="L136" s="7">
        <f t="shared" si="9"/>
        <v>0</v>
      </c>
      <c r="M136" s="8">
        <v>0</v>
      </c>
    </row>
    <row r="137" spans="1:13" ht="44.25" customHeight="1" x14ac:dyDescent="0.2">
      <c r="A137" s="19" t="s">
        <v>271</v>
      </c>
      <c r="B137" s="20" t="s">
        <v>272</v>
      </c>
      <c r="C137" s="21" t="s">
        <v>35</v>
      </c>
      <c r="D137" s="22" t="s">
        <v>43</v>
      </c>
      <c r="E137" s="22">
        <v>1</v>
      </c>
      <c r="F137" s="23">
        <v>1</v>
      </c>
      <c r="G137" s="24">
        <f t="shared" si="5"/>
        <v>19977.8</v>
      </c>
      <c r="H137" s="23">
        <f t="shared" si="6"/>
        <v>19977.8</v>
      </c>
      <c r="I137" s="23">
        <f t="shared" si="7"/>
        <v>19977.8</v>
      </c>
      <c r="J137" s="10">
        <v>19.977799999999998</v>
      </c>
      <c r="K137" s="7">
        <f t="shared" si="8"/>
        <v>1.2809999999999999</v>
      </c>
      <c r="L137" s="7">
        <f t="shared" si="9"/>
        <v>2.9298000000000002</v>
      </c>
      <c r="M137" s="8">
        <v>19.977799999999998</v>
      </c>
    </row>
    <row r="138" spans="1:13" ht="45" customHeight="1" x14ac:dyDescent="0.2">
      <c r="A138" s="19" t="s">
        <v>273</v>
      </c>
      <c r="B138" s="20" t="s">
        <v>274</v>
      </c>
      <c r="C138" s="21" t="s">
        <v>35</v>
      </c>
      <c r="D138" s="22" t="s">
        <v>262</v>
      </c>
      <c r="E138" s="22">
        <v>1</v>
      </c>
      <c r="F138" s="23">
        <v>1</v>
      </c>
      <c r="G138" s="24">
        <f t="shared" si="5"/>
        <v>10218.1</v>
      </c>
      <c r="H138" s="23">
        <f t="shared" si="6"/>
        <v>10218.1</v>
      </c>
      <c r="I138" s="23">
        <f t="shared" si="7"/>
        <v>10218.1</v>
      </c>
      <c r="J138" s="10">
        <v>10.2181</v>
      </c>
      <c r="K138" s="7">
        <f t="shared" si="8"/>
        <v>0.65500000000000003</v>
      </c>
      <c r="L138" s="7">
        <f t="shared" si="9"/>
        <v>1.4981</v>
      </c>
      <c r="M138" s="8">
        <v>10.2181</v>
      </c>
    </row>
    <row r="139" spans="1:13" ht="45" customHeight="1" x14ac:dyDescent="0.2">
      <c r="A139" s="19" t="s">
        <v>275</v>
      </c>
      <c r="B139" s="20" t="s">
        <v>276</v>
      </c>
      <c r="C139" s="21" t="s">
        <v>35</v>
      </c>
      <c r="D139" s="22" t="s">
        <v>262</v>
      </c>
      <c r="E139" s="22">
        <v>1</v>
      </c>
      <c r="F139" s="23">
        <v>1</v>
      </c>
      <c r="G139" s="24">
        <f t="shared" si="5"/>
        <v>8197</v>
      </c>
      <c r="H139" s="23">
        <f t="shared" si="6"/>
        <v>8197</v>
      </c>
      <c r="I139" s="23">
        <f t="shared" si="7"/>
        <v>8197</v>
      </c>
      <c r="J139" s="10">
        <v>8.1969999999999992</v>
      </c>
      <c r="K139" s="7">
        <f t="shared" si="8"/>
        <v>0.52600000000000002</v>
      </c>
      <c r="L139" s="7">
        <f t="shared" si="9"/>
        <v>1.2030000000000001</v>
      </c>
      <c r="M139" s="8">
        <v>8.1969999999999992</v>
      </c>
    </row>
    <row r="140" spans="1:13" ht="60" x14ac:dyDescent="0.2">
      <c r="A140" s="19" t="s">
        <v>277</v>
      </c>
      <c r="B140" s="20" t="s">
        <v>278</v>
      </c>
      <c r="C140" s="21" t="s">
        <v>35</v>
      </c>
      <c r="D140" s="22" t="s">
        <v>43</v>
      </c>
      <c r="E140" s="22">
        <v>1</v>
      </c>
      <c r="F140" s="23">
        <v>1</v>
      </c>
      <c r="G140" s="24">
        <f t="shared" si="5"/>
        <v>5639</v>
      </c>
      <c r="H140" s="23">
        <f t="shared" si="6"/>
        <v>5639</v>
      </c>
      <c r="I140" s="23">
        <f t="shared" si="7"/>
        <v>5639</v>
      </c>
      <c r="J140" s="10">
        <v>5.6390000000000002</v>
      </c>
      <c r="K140" s="7">
        <f t="shared" si="8"/>
        <v>0.36199999999999999</v>
      </c>
      <c r="L140" s="7">
        <f t="shared" si="9"/>
        <v>0.82799999999999996</v>
      </c>
      <c r="M140" s="8">
        <v>5.6390000000000002</v>
      </c>
    </row>
    <row r="141" spans="1:13" ht="45" customHeight="1" x14ac:dyDescent="0.2">
      <c r="A141" s="19" t="s">
        <v>279</v>
      </c>
      <c r="B141" s="20" t="s">
        <v>280</v>
      </c>
      <c r="C141" s="21" t="s">
        <v>35</v>
      </c>
      <c r="D141" s="22" t="s">
        <v>43</v>
      </c>
      <c r="E141" s="22">
        <v>1</v>
      </c>
      <c r="F141" s="23">
        <v>1</v>
      </c>
      <c r="G141" s="24">
        <f t="shared" si="5"/>
        <v>27511.499999999996</v>
      </c>
      <c r="H141" s="23">
        <f t="shared" si="6"/>
        <v>27511.499999999996</v>
      </c>
      <c r="I141" s="23">
        <f t="shared" si="7"/>
        <v>27511.499999999996</v>
      </c>
      <c r="J141" s="10">
        <v>27.511499999999998</v>
      </c>
      <c r="K141" s="7">
        <f t="shared" si="8"/>
        <v>1.764</v>
      </c>
      <c r="L141" s="7">
        <f t="shared" si="9"/>
        <v>4.0344999999999995</v>
      </c>
      <c r="M141" s="8">
        <v>27.511499999999998</v>
      </c>
    </row>
    <row r="142" spans="1:13" ht="45" x14ac:dyDescent="0.2">
      <c r="A142" s="19" t="s">
        <v>281</v>
      </c>
      <c r="B142" s="20" t="s">
        <v>282</v>
      </c>
      <c r="C142" s="21" t="s">
        <v>35</v>
      </c>
      <c r="D142" s="22" t="s">
        <v>43</v>
      </c>
      <c r="E142" s="22">
        <v>1</v>
      </c>
      <c r="F142" s="23">
        <v>1</v>
      </c>
      <c r="G142" s="24">
        <f t="shared" si="5"/>
        <v>13605.7</v>
      </c>
      <c r="H142" s="23">
        <f t="shared" si="6"/>
        <v>13605.7</v>
      </c>
      <c r="I142" s="23">
        <f t="shared" si="7"/>
        <v>13605.7</v>
      </c>
      <c r="J142" s="10">
        <v>13.605700000000001</v>
      </c>
      <c r="K142" s="7">
        <f t="shared" si="8"/>
        <v>0.873</v>
      </c>
      <c r="L142" s="7">
        <f t="shared" si="9"/>
        <v>1.9966999999999999</v>
      </c>
      <c r="M142" s="8">
        <v>13.605700000000001</v>
      </c>
    </row>
    <row r="143" spans="1:13" ht="15.75" hidden="1" x14ac:dyDescent="0.25">
      <c r="A143" s="16" t="s">
        <v>283</v>
      </c>
      <c r="B143" s="17" t="s">
        <v>96</v>
      </c>
      <c r="C143" s="18"/>
      <c r="D143" s="18"/>
      <c r="E143" s="22">
        <v>1</v>
      </c>
      <c r="F143" s="18"/>
      <c r="G143" s="24" t="e">
        <f t="shared" si="5"/>
        <v>#DIV/0!</v>
      </c>
      <c r="H143" s="23">
        <f t="shared" si="6"/>
        <v>0</v>
      </c>
      <c r="I143" s="23">
        <f t="shared" si="7"/>
        <v>0</v>
      </c>
      <c r="J143" s="10">
        <v>0</v>
      </c>
      <c r="K143" s="7">
        <f t="shared" si="8"/>
        <v>0</v>
      </c>
      <c r="L143" s="7">
        <f t="shared" si="9"/>
        <v>0</v>
      </c>
      <c r="M143" s="8">
        <v>0</v>
      </c>
    </row>
    <row r="144" spans="1:13" ht="15" hidden="1" x14ac:dyDescent="0.2">
      <c r="A144" s="19" t="s">
        <v>284</v>
      </c>
      <c r="B144" s="20" t="s">
        <v>285</v>
      </c>
      <c r="C144" s="21" t="s">
        <v>35</v>
      </c>
      <c r="D144" s="22" t="s">
        <v>35</v>
      </c>
      <c r="E144" s="22">
        <v>1</v>
      </c>
      <c r="F144" s="25" t="s">
        <v>35</v>
      </c>
      <c r="G144" s="24" t="e">
        <f t="shared" ref="G144:G207" si="10">(J144/F144/E144)*1000</f>
        <v>#VALUE!</v>
      </c>
      <c r="H144" s="23">
        <f t="shared" ref="H144:H207" si="11">J144*1000</f>
        <v>0</v>
      </c>
      <c r="I144" s="23">
        <f t="shared" ref="I144:I207" si="12">J144*1000</f>
        <v>0</v>
      </c>
      <c r="J144" s="10">
        <v>0</v>
      </c>
      <c r="K144" s="7">
        <f t="shared" ref="K144:K207" si="13">ROUND((J144*100)/$J$210,3)</f>
        <v>0</v>
      </c>
      <c r="L144" s="7">
        <f t="shared" ref="L144:L207" si="14">ROUND($L$13*K144,2)/100</f>
        <v>0</v>
      </c>
      <c r="M144" s="8">
        <v>0</v>
      </c>
    </row>
    <row r="145" spans="1:13" ht="30" hidden="1" x14ac:dyDescent="0.2">
      <c r="A145" s="19" t="s">
        <v>286</v>
      </c>
      <c r="B145" s="20" t="s">
        <v>287</v>
      </c>
      <c r="C145" s="21" t="s">
        <v>35</v>
      </c>
      <c r="D145" s="22" t="s">
        <v>35</v>
      </c>
      <c r="E145" s="22">
        <v>1</v>
      </c>
      <c r="F145" s="25" t="s">
        <v>35</v>
      </c>
      <c r="G145" s="24" t="e">
        <f t="shared" si="10"/>
        <v>#VALUE!</v>
      </c>
      <c r="H145" s="23">
        <f t="shared" si="11"/>
        <v>0</v>
      </c>
      <c r="I145" s="23">
        <f t="shared" si="12"/>
        <v>0</v>
      </c>
      <c r="J145" s="10">
        <v>0</v>
      </c>
      <c r="K145" s="7">
        <f t="shared" si="13"/>
        <v>0</v>
      </c>
      <c r="L145" s="7">
        <f t="shared" si="14"/>
        <v>0</v>
      </c>
      <c r="M145" s="8">
        <v>0</v>
      </c>
    </row>
    <row r="146" spans="1:13" ht="15" hidden="1" x14ac:dyDescent="0.2">
      <c r="A146" s="19" t="s">
        <v>288</v>
      </c>
      <c r="B146" s="20" t="s">
        <v>289</v>
      </c>
      <c r="C146" s="21" t="s">
        <v>35</v>
      </c>
      <c r="D146" s="22" t="s">
        <v>35</v>
      </c>
      <c r="E146" s="22">
        <v>1</v>
      </c>
      <c r="F146" s="25" t="s">
        <v>35</v>
      </c>
      <c r="G146" s="24" t="e">
        <f t="shared" si="10"/>
        <v>#VALUE!</v>
      </c>
      <c r="H146" s="23">
        <f t="shared" si="11"/>
        <v>0</v>
      </c>
      <c r="I146" s="23">
        <f t="shared" si="12"/>
        <v>0</v>
      </c>
      <c r="J146" s="10">
        <v>0</v>
      </c>
      <c r="K146" s="7">
        <f t="shared" si="13"/>
        <v>0</v>
      </c>
      <c r="L146" s="7">
        <f t="shared" si="14"/>
        <v>0</v>
      </c>
      <c r="M146" s="8">
        <v>0</v>
      </c>
    </row>
    <row r="147" spans="1:13" ht="15" customHeight="1" x14ac:dyDescent="0.2">
      <c r="A147" s="19" t="s">
        <v>290</v>
      </c>
      <c r="B147" s="20" t="s">
        <v>291</v>
      </c>
      <c r="C147" s="21" t="s">
        <v>83</v>
      </c>
      <c r="D147" s="22" t="s">
        <v>292</v>
      </c>
      <c r="E147" s="22">
        <v>1</v>
      </c>
      <c r="F147" s="23">
        <v>1</v>
      </c>
      <c r="G147" s="24">
        <f t="shared" si="10"/>
        <v>5691.8000000000011</v>
      </c>
      <c r="H147" s="23">
        <f t="shared" si="11"/>
        <v>5691.8000000000011</v>
      </c>
      <c r="I147" s="23">
        <f t="shared" si="12"/>
        <v>5691.8000000000011</v>
      </c>
      <c r="J147" s="10">
        <v>5.6918000000000006</v>
      </c>
      <c r="K147" s="7">
        <f t="shared" si="13"/>
        <v>0.36499999999999999</v>
      </c>
      <c r="L147" s="7">
        <f t="shared" si="14"/>
        <v>0.83479999999999999</v>
      </c>
      <c r="M147" s="8">
        <v>5.6918000000000006</v>
      </c>
    </row>
    <row r="148" spans="1:13" ht="15" customHeight="1" x14ac:dyDescent="0.2">
      <c r="A148" s="19" t="s">
        <v>293</v>
      </c>
      <c r="B148" s="20" t="s">
        <v>294</v>
      </c>
      <c r="C148" s="21" t="s">
        <v>24</v>
      </c>
      <c r="D148" s="22" t="s">
        <v>295</v>
      </c>
      <c r="E148" s="22">
        <v>1</v>
      </c>
      <c r="F148" s="23">
        <v>1</v>
      </c>
      <c r="G148" s="24">
        <f t="shared" si="10"/>
        <v>828.19999999999993</v>
      </c>
      <c r="H148" s="23">
        <f t="shared" si="11"/>
        <v>828.19999999999993</v>
      </c>
      <c r="I148" s="23">
        <f t="shared" si="12"/>
        <v>828.19999999999993</v>
      </c>
      <c r="J148" s="10">
        <v>0.82819999999999994</v>
      </c>
      <c r="K148" s="7">
        <f t="shared" si="13"/>
        <v>5.2999999999999999E-2</v>
      </c>
      <c r="L148" s="7">
        <f t="shared" si="14"/>
        <v>0.12119999999999999</v>
      </c>
      <c r="M148" s="8">
        <v>0.82819999999999994</v>
      </c>
    </row>
    <row r="149" spans="1:13" ht="15" customHeight="1" x14ac:dyDescent="0.2">
      <c r="A149" s="19" t="s">
        <v>296</v>
      </c>
      <c r="B149" s="20" t="s">
        <v>297</v>
      </c>
      <c r="C149" s="21" t="s">
        <v>38</v>
      </c>
      <c r="D149" s="22" t="s">
        <v>298</v>
      </c>
      <c r="E149" s="22">
        <v>1</v>
      </c>
      <c r="F149" s="23">
        <v>45.1</v>
      </c>
      <c r="G149" s="24">
        <f t="shared" si="10"/>
        <v>229.14412416851437</v>
      </c>
      <c r="H149" s="23">
        <f t="shared" si="11"/>
        <v>10334.399999999998</v>
      </c>
      <c r="I149" s="23">
        <f t="shared" si="12"/>
        <v>10334.399999999998</v>
      </c>
      <c r="J149" s="10">
        <v>10.334399999999999</v>
      </c>
      <c r="K149" s="7">
        <f t="shared" si="13"/>
        <v>0.66300000000000003</v>
      </c>
      <c r="L149" s="7">
        <f t="shared" si="14"/>
        <v>1.5164</v>
      </c>
      <c r="M149" s="8">
        <v>10.334399999999999</v>
      </c>
    </row>
    <row r="150" spans="1:13" ht="15" customHeight="1" x14ac:dyDescent="0.2">
      <c r="A150" s="19" t="s">
        <v>299</v>
      </c>
      <c r="B150" s="20" t="s">
        <v>300</v>
      </c>
      <c r="C150" s="21" t="s">
        <v>24</v>
      </c>
      <c r="D150" s="22" t="s">
        <v>301</v>
      </c>
      <c r="E150" s="22">
        <v>1</v>
      </c>
      <c r="F150" s="23">
        <v>1</v>
      </c>
      <c r="G150" s="24">
        <f t="shared" si="10"/>
        <v>276.2</v>
      </c>
      <c r="H150" s="23">
        <f t="shared" si="11"/>
        <v>276.2</v>
      </c>
      <c r="I150" s="23">
        <f t="shared" si="12"/>
        <v>276.2</v>
      </c>
      <c r="J150" s="10">
        <v>0.2762</v>
      </c>
      <c r="K150" s="7">
        <f t="shared" si="13"/>
        <v>1.7999999999999999E-2</v>
      </c>
      <c r="L150" s="7">
        <f t="shared" si="14"/>
        <v>4.1200000000000001E-2</v>
      </c>
      <c r="M150" s="8">
        <v>0.2762</v>
      </c>
    </row>
    <row r="151" spans="1:13" ht="15" hidden="1" x14ac:dyDescent="0.2">
      <c r="A151" s="19" t="s">
        <v>302</v>
      </c>
      <c r="B151" s="20" t="s">
        <v>303</v>
      </c>
      <c r="C151" s="21" t="s">
        <v>35</v>
      </c>
      <c r="D151" s="22" t="s">
        <v>35</v>
      </c>
      <c r="E151" s="22">
        <v>1</v>
      </c>
      <c r="F151" s="25" t="s">
        <v>35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10">
        <v>0</v>
      </c>
      <c r="K151" s="7">
        <f t="shared" si="13"/>
        <v>0</v>
      </c>
      <c r="L151" s="7">
        <f t="shared" si="14"/>
        <v>0</v>
      </c>
      <c r="M151" s="8">
        <v>0</v>
      </c>
    </row>
    <row r="152" spans="1:13" ht="15" hidden="1" x14ac:dyDescent="0.2">
      <c r="A152" s="19" t="s">
        <v>304</v>
      </c>
      <c r="B152" s="20" t="s">
        <v>305</v>
      </c>
      <c r="C152" s="21" t="s">
        <v>35</v>
      </c>
      <c r="D152" s="22" t="s">
        <v>35</v>
      </c>
      <c r="E152" s="22">
        <v>1</v>
      </c>
      <c r="F152" s="25" t="s">
        <v>35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10">
        <v>0</v>
      </c>
      <c r="K152" s="7">
        <f t="shared" si="13"/>
        <v>0</v>
      </c>
      <c r="L152" s="7">
        <f t="shared" si="14"/>
        <v>0</v>
      </c>
      <c r="M152" s="8">
        <v>0</v>
      </c>
    </row>
    <row r="153" spans="1:13" ht="30" hidden="1" x14ac:dyDescent="0.2">
      <c r="A153" s="19" t="s">
        <v>306</v>
      </c>
      <c r="B153" s="20" t="s">
        <v>307</v>
      </c>
      <c r="C153" s="21" t="s">
        <v>35</v>
      </c>
      <c r="D153" s="22" t="s">
        <v>35</v>
      </c>
      <c r="E153" s="22">
        <v>1</v>
      </c>
      <c r="F153" s="25" t="s">
        <v>35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10">
        <v>0</v>
      </c>
      <c r="K153" s="7">
        <f t="shared" si="13"/>
        <v>0</v>
      </c>
      <c r="L153" s="7">
        <f t="shared" si="14"/>
        <v>0</v>
      </c>
      <c r="M153" s="8">
        <v>0</v>
      </c>
    </row>
    <row r="154" spans="1:13" ht="15" hidden="1" x14ac:dyDescent="0.2">
      <c r="A154" s="19" t="s">
        <v>308</v>
      </c>
      <c r="B154" s="20" t="s">
        <v>309</v>
      </c>
      <c r="C154" s="21" t="s">
        <v>35</v>
      </c>
      <c r="D154" s="22" t="s">
        <v>35</v>
      </c>
      <c r="E154" s="22">
        <v>1</v>
      </c>
      <c r="F154" s="25" t="s">
        <v>35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10">
        <v>0</v>
      </c>
      <c r="K154" s="7">
        <f t="shared" si="13"/>
        <v>0</v>
      </c>
      <c r="L154" s="7">
        <f t="shared" si="14"/>
        <v>0</v>
      </c>
      <c r="M154" s="8">
        <v>0</v>
      </c>
    </row>
    <row r="155" spans="1:13" ht="15" hidden="1" x14ac:dyDescent="0.2">
      <c r="A155" s="19" t="s">
        <v>310</v>
      </c>
      <c r="B155" s="20" t="s">
        <v>311</v>
      </c>
      <c r="C155" s="21" t="s">
        <v>35</v>
      </c>
      <c r="D155" s="22" t="s">
        <v>35</v>
      </c>
      <c r="E155" s="22">
        <v>1</v>
      </c>
      <c r="F155" s="25" t="s">
        <v>35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10">
        <v>0</v>
      </c>
      <c r="K155" s="7">
        <f t="shared" si="13"/>
        <v>0</v>
      </c>
      <c r="L155" s="7">
        <f t="shared" si="14"/>
        <v>0</v>
      </c>
      <c r="M155" s="8">
        <v>0</v>
      </c>
    </row>
    <row r="156" spans="1:13" ht="15" hidden="1" x14ac:dyDescent="0.2">
      <c r="A156" s="19" t="s">
        <v>312</v>
      </c>
      <c r="B156" s="20" t="s">
        <v>313</v>
      </c>
      <c r="C156" s="21" t="s">
        <v>35</v>
      </c>
      <c r="D156" s="22" t="s">
        <v>35</v>
      </c>
      <c r="E156" s="22">
        <v>1</v>
      </c>
      <c r="F156" s="25" t="s">
        <v>35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10">
        <v>0</v>
      </c>
      <c r="K156" s="7">
        <f t="shared" si="13"/>
        <v>0</v>
      </c>
      <c r="L156" s="7">
        <f t="shared" si="14"/>
        <v>0</v>
      </c>
      <c r="M156" s="8">
        <v>0</v>
      </c>
    </row>
    <row r="157" spans="1:13" ht="15" hidden="1" x14ac:dyDescent="0.2">
      <c r="A157" s="19" t="s">
        <v>314</v>
      </c>
      <c r="B157" s="20" t="s">
        <v>315</v>
      </c>
      <c r="C157" s="21" t="s">
        <v>35</v>
      </c>
      <c r="D157" s="22" t="s">
        <v>35</v>
      </c>
      <c r="E157" s="22">
        <v>1</v>
      </c>
      <c r="F157" s="25" t="s">
        <v>35</v>
      </c>
      <c r="G157" s="24" t="e">
        <f t="shared" si="10"/>
        <v>#VALUE!</v>
      </c>
      <c r="H157" s="23">
        <f t="shared" si="11"/>
        <v>0</v>
      </c>
      <c r="I157" s="23">
        <f t="shared" si="12"/>
        <v>0</v>
      </c>
      <c r="J157" s="10">
        <v>0</v>
      </c>
      <c r="K157" s="7">
        <f t="shared" si="13"/>
        <v>0</v>
      </c>
      <c r="L157" s="7">
        <f t="shared" si="14"/>
        <v>0</v>
      </c>
      <c r="M157" s="8">
        <v>0</v>
      </c>
    </row>
    <row r="158" spans="1:13" ht="30" hidden="1" x14ac:dyDescent="0.2">
      <c r="A158" s="19" t="s">
        <v>316</v>
      </c>
      <c r="B158" s="20" t="s">
        <v>317</v>
      </c>
      <c r="C158" s="21" t="s">
        <v>35</v>
      </c>
      <c r="D158" s="22" t="s">
        <v>35</v>
      </c>
      <c r="E158" s="22">
        <v>1</v>
      </c>
      <c r="F158" s="25" t="s">
        <v>35</v>
      </c>
      <c r="G158" s="24" t="e">
        <f t="shared" si="10"/>
        <v>#VALUE!</v>
      </c>
      <c r="H158" s="23">
        <f t="shared" si="11"/>
        <v>0</v>
      </c>
      <c r="I158" s="23">
        <f t="shared" si="12"/>
        <v>0</v>
      </c>
      <c r="J158" s="10">
        <v>0</v>
      </c>
      <c r="K158" s="7">
        <f t="shared" si="13"/>
        <v>0</v>
      </c>
      <c r="L158" s="7">
        <f t="shared" si="14"/>
        <v>0</v>
      </c>
      <c r="M158" s="8">
        <v>0</v>
      </c>
    </row>
    <row r="159" spans="1:13" ht="45" hidden="1" x14ac:dyDescent="0.2">
      <c r="A159" s="19" t="s">
        <v>318</v>
      </c>
      <c r="B159" s="20" t="s">
        <v>319</v>
      </c>
      <c r="C159" s="21" t="s">
        <v>35</v>
      </c>
      <c r="D159" s="22" t="s">
        <v>35</v>
      </c>
      <c r="E159" s="22">
        <v>1</v>
      </c>
      <c r="F159" s="25" t="s">
        <v>35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10">
        <v>0</v>
      </c>
      <c r="K159" s="7">
        <f t="shared" si="13"/>
        <v>0</v>
      </c>
      <c r="L159" s="7">
        <f t="shared" si="14"/>
        <v>0</v>
      </c>
      <c r="M159" s="8">
        <v>0</v>
      </c>
    </row>
    <row r="160" spans="1:13" ht="30" hidden="1" x14ac:dyDescent="0.2">
      <c r="A160" s="19" t="s">
        <v>320</v>
      </c>
      <c r="B160" s="20" t="s">
        <v>321</v>
      </c>
      <c r="C160" s="21" t="s">
        <v>35</v>
      </c>
      <c r="D160" s="22" t="s">
        <v>35</v>
      </c>
      <c r="E160" s="22">
        <v>1</v>
      </c>
      <c r="F160" s="25" t="s">
        <v>35</v>
      </c>
      <c r="G160" s="24" t="e">
        <f t="shared" si="10"/>
        <v>#VALUE!</v>
      </c>
      <c r="H160" s="23">
        <f t="shared" si="11"/>
        <v>0</v>
      </c>
      <c r="I160" s="23">
        <f t="shared" si="12"/>
        <v>0</v>
      </c>
      <c r="J160" s="10">
        <v>0</v>
      </c>
      <c r="K160" s="7">
        <f t="shared" si="13"/>
        <v>0</v>
      </c>
      <c r="L160" s="7">
        <f t="shared" si="14"/>
        <v>0</v>
      </c>
      <c r="M160" s="8">
        <v>0</v>
      </c>
    </row>
    <row r="161" spans="1:13" ht="63" hidden="1" x14ac:dyDescent="0.25">
      <c r="A161" s="16" t="s">
        <v>15</v>
      </c>
      <c r="B161" s="17" t="s">
        <v>322</v>
      </c>
      <c r="C161" s="18"/>
      <c r="D161" s="18"/>
      <c r="E161" s="22">
        <v>1</v>
      </c>
      <c r="F161" s="18"/>
      <c r="G161" s="24" t="e">
        <f t="shared" si="10"/>
        <v>#DIV/0!</v>
      </c>
      <c r="H161" s="23">
        <f t="shared" si="11"/>
        <v>0</v>
      </c>
      <c r="I161" s="23">
        <f t="shared" si="12"/>
        <v>0</v>
      </c>
      <c r="J161" s="10">
        <v>0</v>
      </c>
      <c r="K161" s="7">
        <f t="shared" si="13"/>
        <v>0</v>
      </c>
      <c r="L161" s="7">
        <f t="shared" si="14"/>
        <v>0</v>
      </c>
      <c r="M161" s="8">
        <v>0</v>
      </c>
    </row>
    <row r="162" spans="1:13" ht="15" customHeight="1" x14ac:dyDescent="0.2">
      <c r="A162" s="19" t="s">
        <v>323</v>
      </c>
      <c r="B162" s="20" t="s">
        <v>324</v>
      </c>
      <c r="C162" s="21" t="s">
        <v>83</v>
      </c>
      <c r="D162" s="22" t="s">
        <v>43</v>
      </c>
      <c r="E162" s="22">
        <v>366</v>
      </c>
      <c r="F162" s="23">
        <v>24</v>
      </c>
      <c r="G162" s="24">
        <f t="shared" si="10"/>
        <v>16.470081967213115</v>
      </c>
      <c r="H162" s="23">
        <f t="shared" si="11"/>
        <v>144673.20000000001</v>
      </c>
      <c r="I162" s="23">
        <f t="shared" si="12"/>
        <v>144673.20000000001</v>
      </c>
      <c r="J162" s="10">
        <v>144.67320000000001</v>
      </c>
      <c r="K162" s="7">
        <f t="shared" si="13"/>
        <v>9.2780000000000005</v>
      </c>
      <c r="L162" s="7">
        <f t="shared" si="14"/>
        <v>21.220199999999998</v>
      </c>
      <c r="M162" s="8">
        <v>144.67320000000001</v>
      </c>
    </row>
    <row r="163" spans="1:13" ht="15" hidden="1" x14ac:dyDescent="0.2">
      <c r="A163" s="19" t="s">
        <v>325</v>
      </c>
      <c r="B163" s="20" t="s">
        <v>96</v>
      </c>
      <c r="C163" s="21" t="s">
        <v>35</v>
      </c>
      <c r="D163" s="22" t="s">
        <v>35</v>
      </c>
      <c r="E163" s="22">
        <v>1</v>
      </c>
      <c r="F163" s="25" t="s">
        <v>35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10">
        <v>0</v>
      </c>
      <c r="K163" s="7">
        <f t="shared" si="13"/>
        <v>0</v>
      </c>
      <c r="L163" s="7">
        <f t="shared" si="14"/>
        <v>0</v>
      </c>
      <c r="M163" s="8">
        <v>0</v>
      </c>
    </row>
    <row r="164" spans="1:13" ht="47.25" hidden="1" x14ac:dyDescent="0.25">
      <c r="A164" s="16" t="s">
        <v>16</v>
      </c>
      <c r="B164" s="17" t="s">
        <v>326</v>
      </c>
      <c r="C164" s="18"/>
      <c r="D164" s="18"/>
      <c r="E164" s="22">
        <v>1</v>
      </c>
      <c r="F164" s="18"/>
      <c r="G164" s="24" t="e">
        <f t="shared" si="10"/>
        <v>#DIV/0!</v>
      </c>
      <c r="H164" s="23">
        <f t="shared" si="11"/>
        <v>0</v>
      </c>
      <c r="I164" s="23">
        <f t="shared" si="12"/>
        <v>0</v>
      </c>
      <c r="J164" s="10">
        <v>0</v>
      </c>
      <c r="K164" s="7">
        <f t="shared" si="13"/>
        <v>0</v>
      </c>
      <c r="L164" s="7">
        <f t="shared" si="14"/>
        <v>0</v>
      </c>
      <c r="M164" s="8">
        <v>0</v>
      </c>
    </row>
    <row r="165" spans="1:13" ht="30" hidden="1" x14ac:dyDescent="0.2">
      <c r="A165" s="19" t="s">
        <v>327</v>
      </c>
      <c r="B165" s="20" t="s">
        <v>328</v>
      </c>
      <c r="C165" s="21" t="s">
        <v>35</v>
      </c>
      <c r="D165" s="22" t="s">
        <v>35</v>
      </c>
      <c r="E165" s="22">
        <v>1</v>
      </c>
      <c r="F165" s="25" t="s">
        <v>35</v>
      </c>
      <c r="G165" s="24" t="e">
        <f t="shared" si="10"/>
        <v>#VALUE!</v>
      </c>
      <c r="H165" s="23">
        <f t="shared" si="11"/>
        <v>0</v>
      </c>
      <c r="I165" s="23">
        <f t="shared" si="12"/>
        <v>0</v>
      </c>
      <c r="J165" s="10">
        <v>0</v>
      </c>
      <c r="K165" s="7">
        <f t="shared" si="13"/>
        <v>0</v>
      </c>
      <c r="L165" s="7">
        <f t="shared" si="14"/>
        <v>0</v>
      </c>
      <c r="M165" s="8">
        <v>0</v>
      </c>
    </row>
    <row r="166" spans="1:13" ht="30" x14ac:dyDescent="0.2">
      <c r="A166" s="19" t="s">
        <v>329</v>
      </c>
      <c r="B166" s="20" t="s">
        <v>330</v>
      </c>
      <c r="C166" s="21" t="s">
        <v>83</v>
      </c>
      <c r="D166" s="22" t="s">
        <v>43</v>
      </c>
      <c r="E166" s="22">
        <v>12</v>
      </c>
      <c r="F166" s="23">
        <v>12</v>
      </c>
      <c r="G166" s="24">
        <f t="shared" si="10"/>
        <v>281.57361111111106</v>
      </c>
      <c r="H166" s="23">
        <f t="shared" si="11"/>
        <v>40546.6</v>
      </c>
      <c r="I166" s="23">
        <f t="shared" si="12"/>
        <v>40546.6</v>
      </c>
      <c r="J166" s="10">
        <v>40.546599999999998</v>
      </c>
      <c r="K166" s="7">
        <f t="shared" si="13"/>
        <v>2.6</v>
      </c>
      <c r="L166" s="7">
        <f t="shared" si="14"/>
        <v>5.9466000000000001</v>
      </c>
      <c r="M166" s="8">
        <v>40.546599999999998</v>
      </c>
    </row>
    <row r="167" spans="1:13" ht="45" hidden="1" x14ac:dyDescent="0.2">
      <c r="A167" s="19" t="s">
        <v>331</v>
      </c>
      <c r="B167" s="20" t="s">
        <v>332</v>
      </c>
      <c r="C167" s="21" t="s">
        <v>35</v>
      </c>
      <c r="D167" s="22" t="s">
        <v>35</v>
      </c>
      <c r="E167" s="22">
        <v>1</v>
      </c>
      <c r="F167" s="25" t="s">
        <v>35</v>
      </c>
      <c r="G167" s="24" t="e">
        <f t="shared" si="10"/>
        <v>#VALUE!</v>
      </c>
      <c r="H167" s="23">
        <f t="shared" si="11"/>
        <v>0</v>
      </c>
      <c r="I167" s="23">
        <f t="shared" si="12"/>
        <v>0</v>
      </c>
      <c r="J167" s="10">
        <v>0</v>
      </c>
      <c r="K167" s="7">
        <f t="shared" si="13"/>
        <v>0</v>
      </c>
      <c r="L167" s="7">
        <f t="shared" si="14"/>
        <v>0</v>
      </c>
      <c r="M167" s="8">
        <v>0</v>
      </c>
    </row>
    <row r="168" spans="1:13" ht="15" hidden="1" x14ac:dyDescent="0.2">
      <c r="A168" s="19" t="s">
        <v>333</v>
      </c>
      <c r="B168" s="20" t="s">
        <v>96</v>
      </c>
      <c r="C168" s="21" t="s">
        <v>35</v>
      </c>
      <c r="D168" s="22" t="s">
        <v>35</v>
      </c>
      <c r="E168" s="22">
        <v>1</v>
      </c>
      <c r="F168" s="25" t="s">
        <v>35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10">
        <v>0</v>
      </c>
      <c r="K168" s="7">
        <f t="shared" si="13"/>
        <v>0</v>
      </c>
      <c r="L168" s="7">
        <f t="shared" si="14"/>
        <v>0</v>
      </c>
      <c r="M168" s="8">
        <v>0</v>
      </c>
    </row>
    <row r="169" spans="1:13" ht="47.25" hidden="1" x14ac:dyDescent="0.25">
      <c r="A169" s="16" t="s">
        <v>334</v>
      </c>
      <c r="B169" s="17" t="s">
        <v>335</v>
      </c>
      <c r="C169" s="18"/>
      <c r="D169" s="18"/>
      <c r="E169" s="22">
        <v>1</v>
      </c>
      <c r="F169" s="18"/>
      <c r="G169" s="24" t="e">
        <f t="shared" si="10"/>
        <v>#DIV/0!</v>
      </c>
      <c r="H169" s="23">
        <f t="shared" si="11"/>
        <v>0</v>
      </c>
      <c r="I169" s="23">
        <f t="shared" si="12"/>
        <v>0</v>
      </c>
      <c r="J169" s="10">
        <v>0</v>
      </c>
      <c r="K169" s="7">
        <f t="shared" si="13"/>
        <v>0</v>
      </c>
      <c r="L169" s="7">
        <f t="shared" si="14"/>
        <v>0</v>
      </c>
      <c r="M169" s="8">
        <v>0</v>
      </c>
    </row>
    <row r="170" spans="1:13" ht="30" hidden="1" x14ac:dyDescent="0.2">
      <c r="A170" s="19" t="s">
        <v>336</v>
      </c>
      <c r="B170" s="20" t="s">
        <v>337</v>
      </c>
      <c r="C170" s="21" t="s">
        <v>35</v>
      </c>
      <c r="D170" s="22" t="s">
        <v>35</v>
      </c>
      <c r="E170" s="22">
        <v>1</v>
      </c>
      <c r="F170" s="25" t="s">
        <v>35</v>
      </c>
      <c r="G170" s="24" t="e">
        <f t="shared" si="10"/>
        <v>#VALUE!</v>
      </c>
      <c r="H170" s="23">
        <f t="shared" si="11"/>
        <v>0</v>
      </c>
      <c r="I170" s="23">
        <f t="shared" si="12"/>
        <v>0</v>
      </c>
      <c r="J170" s="10">
        <v>0</v>
      </c>
      <c r="K170" s="7">
        <f t="shared" si="13"/>
        <v>0</v>
      </c>
      <c r="L170" s="7">
        <f t="shared" si="14"/>
        <v>0</v>
      </c>
      <c r="M170" s="8">
        <v>0</v>
      </c>
    </row>
    <row r="171" spans="1:13" ht="15" x14ac:dyDescent="0.2">
      <c r="A171" s="19" t="s">
        <v>338</v>
      </c>
      <c r="B171" s="20" t="s">
        <v>339</v>
      </c>
      <c r="C171" s="21" t="s">
        <v>38</v>
      </c>
      <c r="D171" s="22" t="s">
        <v>298</v>
      </c>
      <c r="E171" s="22">
        <v>1</v>
      </c>
      <c r="F171" s="23">
        <v>630</v>
      </c>
      <c r="G171" s="24">
        <f t="shared" si="10"/>
        <v>8.2955555555555556</v>
      </c>
      <c r="H171" s="23">
        <f t="shared" si="11"/>
        <v>5226.2000000000007</v>
      </c>
      <c r="I171" s="23">
        <f t="shared" si="12"/>
        <v>5226.2000000000007</v>
      </c>
      <c r="J171" s="10">
        <v>5.2262000000000004</v>
      </c>
      <c r="K171" s="7">
        <f t="shared" si="13"/>
        <v>0.33500000000000002</v>
      </c>
      <c r="L171" s="7">
        <f t="shared" si="14"/>
        <v>0.76619999999999999</v>
      </c>
      <c r="M171" s="8">
        <v>5.2262000000000004</v>
      </c>
    </row>
    <row r="172" spans="1:13" ht="30" hidden="1" x14ac:dyDescent="0.2">
      <c r="A172" s="19" t="s">
        <v>340</v>
      </c>
      <c r="B172" s="20" t="s">
        <v>341</v>
      </c>
      <c r="C172" s="21" t="s">
        <v>35</v>
      </c>
      <c r="D172" s="22" t="s">
        <v>35</v>
      </c>
      <c r="E172" s="22">
        <v>1</v>
      </c>
      <c r="F172" s="25" t="s">
        <v>35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10">
        <v>0</v>
      </c>
      <c r="K172" s="7">
        <f t="shared" si="13"/>
        <v>0</v>
      </c>
      <c r="L172" s="7">
        <f t="shared" si="14"/>
        <v>0</v>
      </c>
      <c r="M172" s="8">
        <v>0</v>
      </c>
    </row>
    <row r="173" spans="1:13" ht="15" hidden="1" x14ac:dyDescent="0.2">
      <c r="A173" s="19" t="s">
        <v>342</v>
      </c>
      <c r="B173" s="20" t="s">
        <v>96</v>
      </c>
      <c r="C173" s="21" t="s">
        <v>35</v>
      </c>
      <c r="D173" s="22" t="s">
        <v>35</v>
      </c>
      <c r="E173" s="22">
        <v>1</v>
      </c>
      <c r="F173" s="25" t="s">
        <v>35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10">
        <v>0</v>
      </c>
      <c r="K173" s="7">
        <f t="shared" si="13"/>
        <v>0</v>
      </c>
      <c r="L173" s="7">
        <f t="shared" si="14"/>
        <v>0</v>
      </c>
      <c r="M173" s="8">
        <v>0</v>
      </c>
    </row>
    <row r="174" spans="1:13" ht="63" hidden="1" x14ac:dyDescent="0.25">
      <c r="A174" s="16" t="s">
        <v>343</v>
      </c>
      <c r="B174" s="17" t="s">
        <v>344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10">
        <v>0</v>
      </c>
      <c r="K174" s="7">
        <f t="shared" si="13"/>
        <v>0</v>
      </c>
      <c r="L174" s="7">
        <f t="shared" si="14"/>
        <v>0</v>
      </c>
      <c r="M174" s="8">
        <v>0</v>
      </c>
    </row>
    <row r="175" spans="1:13" ht="75" hidden="1" x14ac:dyDescent="0.2">
      <c r="A175" s="19" t="s">
        <v>345</v>
      </c>
      <c r="B175" s="20" t="s">
        <v>346</v>
      </c>
      <c r="C175" s="21" t="s">
        <v>35</v>
      </c>
      <c r="D175" s="22" t="s">
        <v>35</v>
      </c>
      <c r="E175" s="22">
        <v>1</v>
      </c>
      <c r="F175" s="25" t="s">
        <v>35</v>
      </c>
      <c r="G175" s="24" t="e">
        <f t="shared" si="10"/>
        <v>#VALUE!</v>
      </c>
      <c r="H175" s="23">
        <f t="shared" si="11"/>
        <v>0</v>
      </c>
      <c r="I175" s="23">
        <f t="shared" si="12"/>
        <v>0</v>
      </c>
      <c r="J175" s="10">
        <v>0</v>
      </c>
      <c r="K175" s="7">
        <f t="shared" si="13"/>
        <v>0</v>
      </c>
      <c r="L175" s="7">
        <f t="shared" si="14"/>
        <v>0</v>
      </c>
      <c r="M175" s="8">
        <v>0</v>
      </c>
    </row>
    <row r="176" spans="1:13" ht="60" hidden="1" x14ac:dyDescent="0.2">
      <c r="A176" s="19" t="s">
        <v>347</v>
      </c>
      <c r="B176" s="20" t="s">
        <v>348</v>
      </c>
      <c r="C176" s="21" t="s">
        <v>35</v>
      </c>
      <c r="D176" s="22" t="s">
        <v>35</v>
      </c>
      <c r="E176" s="22">
        <v>1</v>
      </c>
      <c r="F176" s="25" t="s">
        <v>35</v>
      </c>
      <c r="G176" s="24" t="e">
        <f t="shared" si="10"/>
        <v>#VALUE!</v>
      </c>
      <c r="H176" s="23">
        <f t="shared" si="11"/>
        <v>0</v>
      </c>
      <c r="I176" s="23">
        <f t="shared" si="12"/>
        <v>0</v>
      </c>
      <c r="J176" s="10">
        <v>0</v>
      </c>
      <c r="K176" s="7">
        <f t="shared" si="13"/>
        <v>0</v>
      </c>
      <c r="L176" s="7">
        <f t="shared" si="14"/>
        <v>0</v>
      </c>
      <c r="M176" s="8">
        <v>0</v>
      </c>
    </row>
    <row r="177" spans="1:13" ht="15" hidden="1" x14ac:dyDescent="0.2">
      <c r="A177" s="19" t="s">
        <v>349</v>
      </c>
      <c r="B177" s="20" t="s">
        <v>96</v>
      </c>
      <c r="C177" s="21" t="s">
        <v>35</v>
      </c>
      <c r="D177" s="22" t="s">
        <v>35</v>
      </c>
      <c r="E177" s="22">
        <v>1</v>
      </c>
      <c r="F177" s="25" t="s">
        <v>35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10">
        <v>0</v>
      </c>
      <c r="K177" s="7">
        <f t="shared" si="13"/>
        <v>0</v>
      </c>
      <c r="L177" s="7">
        <f t="shared" si="14"/>
        <v>0</v>
      </c>
      <c r="M177" s="8">
        <v>0</v>
      </c>
    </row>
    <row r="178" spans="1:13" ht="31.5" hidden="1" x14ac:dyDescent="0.25">
      <c r="A178" s="16" t="s">
        <v>350</v>
      </c>
      <c r="B178" s="17" t="s">
        <v>351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10">
        <v>0</v>
      </c>
      <c r="K178" s="7">
        <f t="shared" si="13"/>
        <v>0</v>
      </c>
      <c r="L178" s="7">
        <f t="shared" si="14"/>
        <v>0</v>
      </c>
      <c r="M178" s="8">
        <v>0</v>
      </c>
    </row>
    <row r="179" spans="1:13" ht="15" customHeight="1" x14ac:dyDescent="0.2">
      <c r="A179" s="19" t="s">
        <v>352</v>
      </c>
      <c r="B179" s="20" t="s">
        <v>353</v>
      </c>
      <c r="C179" s="21" t="s">
        <v>83</v>
      </c>
      <c r="D179" s="22" t="s">
        <v>21</v>
      </c>
      <c r="E179" s="22">
        <v>366</v>
      </c>
      <c r="F179" s="23">
        <v>4983.5</v>
      </c>
      <c r="G179" s="24">
        <f t="shared" si="10"/>
        <v>1.3133011067670857E-2</v>
      </c>
      <c r="H179" s="23">
        <f t="shared" si="11"/>
        <v>23954.100000000002</v>
      </c>
      <c r="I179" s="23">
        <f t="shared" si="12"/>
        <v>23954.100000000002</v>
      </c>
      <c r="J179" s="10">
        <v>23.9541</v>
      </c>
      <c r="K179" s="7">
        <f t="shared" si="13"/>
        <v>1.536</v>
      </c>
      <c r="L179" s="7">
        <f t="shared" si="14"/>
        <v>3.5131000000000001</v>
      </c>
      <c r="M179" s="8">
        <v>23.9541</v>
      </c>
    </row>
    <row r="180" spans="1:13" ht="15" customHeight="1" x14ac:dyDescent="0.2">
      <c r="A180" s="19" t="s">
        <v>354</v>
      </c>
      <c r="B180" s="20" t="s">
        <v>355</v>
      </c>
      <c r="C180" s="21" t="s">
        <v>83</v>
      </c>
      <c r="D180" s="22" t="s">
        <v>21</v>
      </c>
      <c r="E180" s="22">
        <v>366</v>
      </c>
      <c r="F180" s="23">
        <v>4983.5</v>
      </c>
      <c r="G180" s="24">
        <f t="shared" si="10"/>
        <v>6.5184288479852359E-2</v>
      </c>
      <c r="H180" s="23">
        <f t="shared" si="11"/>
        <v>118893.59999999999</v>
      </c>
      <c r="I180" s="23">
        <f t="shared" si="12"/>
        <v>118893.59999999999</v>
      </c>
      <c r="J180" s="10">
        <v>118.89359999999999</v>
      </c>
      <c r="K180" s="7">
        <f t="shared" si="13"/>
        <v>7.625</v>
      </c>
      <c r="L180" s="7">
        <f t="shared" si="14"/>
        <v>17.439599999999999</v>
      </c>
      <c r="M180" s="8">
        <v>118.89359999999999</v>
      </c>
    </row>
    <row r="181" spans="1:13" ht="15" hidden="1" x14ac:dyDescent="0.2">
      <c r="A181" s="19" t="s">
        <v>356</v>
      </c>
      <c r="B181" s="20" t="s">
        <v>96</v>
      </c>
      <c r="C181" s="21" t="s">
        <v>35</v>
      </c>
      <c r="D181" s="22" t="s">
        <v>35</v>
      </c>
      <c r="E181" s="22">
        <v>1</v>
      </c>
      <c r="F181" s="25" t="s">
        <v>35</v>
      </c>
      <c r="G181" s="24" t="e">
        <f t="shared" si="10"/>
        <v>#VALUE!</v>
      </c>
      <c r="H181" s="23">
        <f t="shared" si="11"/>
        <v>0</v>
      </c>
      <c r="I181" s="23">
        <f t="shared" si="12"/>
        <v>0</v>
      </c>
      <c r="J181" s="10">
        <v>0</v>
      </c>
      <c r="K181" s="7">
        <f t="shared" si="13"/>
        <v>0</v>
      </c>
      <c r="L181" s="7">
        <f t="shared" si="14"/>
        <v>0</v>
      </c>
      <c r="M181" s="8">
        <v>0</v>
      </c>
    </row>
    <row r="182" spans="1:13" ht="15.75" hidden="1" x14ac:dyDescent="0.25">
      <c r="A182" s="16" t="s">
        <v>357</v>
      </c>
      <c r="B182" s="17" t="s">
        <v>358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10">
        <v>0</v>
      </c>
      <c r="K182" s="7">
        <f t="shared" si="13"/>
        <v>0</v>
      </c>
      <c r="L182" s="7">
        <f t="shared" si="14"/>
        <v>0</v>
      </c>
      <c r="M182" s="8">
        <v>0</v>
      </c>
    </row>
    <row r="183" spans="1:13" ht="30" customHeight="1" x14ac:dyDescent="0.2">
      <c r="A183" s="19" t="s">
        <v>359</v>
      </c>
      <c r="B183" s="20" t="s">
        <v>360</v>
      </c>
      <c r="C183" s="21" t="s">
        <v>35</v>
      </c>
      <c r="D183" s="22" t="s">
        <v>361</v>
      </c>
      <c r="E183" s="22">
        <v>1</v>
      </c>
      <c r="F183" s="23">
        <v>61355</v>
      </c>
      <c r="G183" s="24">
        <f t="shared" si="10"/>
        <v>2.1174900171135196</v>
      </c>
      <c r="H183" s="23">
        <f t="shared" si="11"/>
        <v>129918.59999999999</v>
      </c>
      <c r="I183" s="23">
        <f t="shared" si="12"/>
        <v>129918.59999999999</v>
      </c>
      <c r="J183" s="10">
        <v>129.9186</v>
      </c>
      <c r="K183" s="7">
        <f t="shared" si="13"/>
        <v>8.3320000000000007</v>
      </c>
      <c r="L183" s="7">
        <f t="shared" si="14"/>
        <v>19.0566</v>
      </c>
      <c r="M183" s="8">
        <v>129.9186</v>
      </c>
    </row>
    <row r="184" spans="1:13" ht="15" hidden="1" x14ac:dyDescent="0.2">
      <c r="A184" s="19" t="s">
        <v>362</v>
      </c>
      <c r="B184" s="20" t="s">
        <v>96</v>
      </c>
      <c r="C184" s="21" t="s">
        <v>35</v>
      </c>
      <c r="D184" s="22" t="s">
        <v>35</v>
      </c>
      <c r="E184" s="22">
        <v>1</v>
      </c>
      <c r="F184" s="25" t="s">
        <v>35</v>
      </c>
      <c r="G184" s="24" t="e">
        <f t="shared" si="10"/>
        <v>#VALUE!</v>
      </c>
      <c r="H184" s="23">
        <f t="shared" si="11"/>
        <v>0</v>
      </c>
      <c r="I184" s="23">
        <f t="shared" si="12"/>
        <v>0</v>
      </c>
      <c r="J184" s="10">
        <v>0</v>
      </c>
      <c r="K184" s="7">
        <f t="shared" si="13"/>
        <v>0</v>
      </c>
      <c r="L184" s="7">
        <f t="shared" si="14"/>
        <v>0</v>
      </c>
      <c r="M184" s="8">
        <v>0</v>
      </c>
    </row>
    <row r="185" spans="1:13" ht="31.5" hidden="1" x14ac:dyDescent="0.25">
      <c r="A185" s="16" t="s">
        <v>363</v>
      </c>
      <c r="B185" s="17" t="s">
        <v>364</v>
      </c>
      <c r="C185" s="18"/>
      <c r="D185" s="18"/>
      <c r="E185" s="22">
        <v>1</v>
      </c>
      <c r="F185" s="18"/>
      <c r="G185" s="24" t="e">
        <f t="shared" si="10"/>
        <v>#DIV/0!</v>
      </c>
      <c r="H185" s="23">
        <f t="shared" si="11"/>
        <v>0</v>
      </c>
      <c r="I185" s="23">
        <f t="shared" si="12"/>
        <v>0</v>
      </c>
      <c r="J185" s="10">
        <v>0</v>
      </c>
      <c r="K185" s="7">
        <f t="shared" si="13"/>
        <v>0</v>
      </c>
      <c r="L185" s="7">
        <f t="shared" si="14"/>
        <v>0</v>
      </c>
      <c r="M185" s="8">
        <v>0</v>
      </c>
    </row>
    <row r="186" spans="1:13" ht="15.75" hidden="1" x14ac:dyDescent="0.25">
      <c r="A186" s="16" t="s">
        <v>365</v>
      </c>
      <c r="B186" s="17" t="s">
        <v>96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10">
        <v>0</v>
      </c>
      <c r="K186" s="7">
        <f t="shared" si="13"/>
        <v>0</v>
      </c>
      <c r="L186" s="7">
        <f t="shared" si="14"/>
        <v>0</v>
      </c>
      <c r="M186" s="8">
        <v>0</v>
      </c>
    </row>
    <row r="187" spans="1:13" ht="15" customHeight="1" x14ac:dyDescent="0.2">
      <c r="A187" s="19" t="s">
        <v>366</v>
      </c>
      <c r="B187" s="20" t="s">
        <v>367</v>
      </c>
      <c r="C187" s="21" t="s">
        <v>35</v>
      </c>
      <c r="D187" s="22" t="s">
        <v>103</v>
      </c>
      <c r="E187" s="22">
        <v>1</v>
      </c>
      <c r="F187" s="23">
        <v>91.76</v>
      </c>
      <c r="G187" s="24">
        <f t="shared" si="10"/>
        <v>81.957279860505665</v>
      </c>
      <c r="H187" s="23">
        <f t="shared" si="11"/>
        <v>7520.4000000000005</v>
      </c>
      <c r="I187" s="23">
        <f t="shared" si="12"/>
        <v>7520.4000000000005</v>
      </c>
      <c r="J187" s="10">
        <v>7.5204000000000004</v>
      </c>
      <c r="K187" s="7">
        <f t="shared" si="13"/>
        <v>0.48199999999999998</v>
      </c>
      <c r="L187" s="7">
        <f t="shared" si="14"/>
        <v>1.1024</v>
      </c>
      <c r="M187" s="8">
        <v>7.5204000000000004</v>
      </c>
    </row>
    <row r="188" spans="1:13" ht="15" customHeight="1" x14ac:dyDescent="0.2">
      <c r="A188" s="19" t="s">
        <v>368</v>
      </c>
      <c r="B188" s="20" t="s">
        <v>369</v>
      </c>
      <c r="C188" s="21" t="s">
        <v>35</v>
      </c>
      <c r="D188" s="22" t="s">
        <v>103</v>
      </c>
      <c r="E188" s="22">
        <v>1</v>
      </c>
      <c r="F188" s="23">
        <v>65.44</v>
      </c>
      <c r="G188" s="24">
        <f t="shared" si="10"/>
        <v>242.93856968215161</v>
      </c>
      <c r="H188" s="23">
        <f t="shared" si="11"/>
        <v>15897.9</v>
      </c>
      <c r="I188" s="23">
        <f t="shared" si="12"/>
        <v>15897.9</v>
      </c>
      <c r="J188" s="10">
        <v>15.8979</v>
      </c>
      <c r="K188" s="7">
        <f t="shared" si="13"/>
        <v>1.02</v>
      </c>
      <c r="L188" s="7">
        <f t="shared" si="14"/>
        <v>2.3329</v>
      </c>
      <c r="M188" s="8">
        <v>15.8979</v>
      </c>
    </row>
    <row r="189" spans="1:13" ht="30" hidden="1" x14ac:dyDescent="0.2">
      <c r="A189" s="19" t="s">
        <v>370</v>
      </c>
      <c r="B189" s="20" t="s">
        <v>371</v>
      </c>
      <c r="C189" s="21" t="s">
        <v>35</v>
      </c>
      <c r="D189" s="22" t="s">
        <v>35</v>
      </c>
      <c r="E189" s="22">
        <v>1</v>
      </c>
      <c r="F189" s="25" t="s">
        <v>35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10">
        <v>0</v>
      </c>
      <c r="K189" s="7">
        <f t="shared" si="13"/>
        <v>0</v>
      </c>
      <c r="L189" s="7">
        <f t="shared" si="14"/>
        <v>0</v>
      </c>
      <c r="M189" s="8">
        <v>0</v>
      </c>
    </row>
    <row r="190" spans="1:13" ht="31.5" hidden="1" x14ac:dyDescent="0.25">
      <c r="A190" s="16" t="s">
        <v>372</v>
      </c>
      <c r="B190" s="17" t="s">
        <v>373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10">
        <v>0</v>
      </c>
      <c r="K190" s="7">
        <f t="shared" si="13"/>
        <v>0</v>
      </c>
      <c r="L190" s="7">
        <f t="shared" si="14"/>
        <v>0</v>
      </c>
      <c r="M190" s="8">
        <v>0</v>
      </c>
    </row>
    <row r="191" spans="1:13" ht="15" customHeight="1" x14ac:dyDescent="0.2">
      <c r="A191" s="19" t="s">
        <v>374</v>
      </c>
      <c r="B191" s="20" t="s">
        <v>375</v>
      </c>
      <c r="C191" s="21" t="s">
        <v>24</v>
      </c>
      <c r="D191" s="22" t="s">
        <v>21</v>
      </c>
      <c r="E191" s="22">
        <v>12</v>
      </c>
      <c r="F191" s="23">
        <v>494.8</v>
      </c>
      <c r="G191" s="24">
        <f t="shared" si="10"/>
        <v>0.3196577741848558</v>
      </c>
      <c r="H191" s="23">
        <f t="shared" si="11"/>
        <v>1898</v>
      </c>
      <c r="I191" s="23">
        <f t="shared" si="12"/>
        <v>1898</v>
      </c>
      <c r="J191" s="10">
        <v>1.8979999999999999</v>
      </c>
      <c r="K191" s="7">
        <f t="shared" si="13"/>
        <v>0.122</v>
      </c>
      <c r="L191" s="7">
        <f t="shared" si="14"/>
        <v>0.27899999999999997</v>
      </c>
      <c r="M191" s="8">
        <v>1.8979999999999999</v>
      </c>
    </row>
    <row r="192" spans="1:13" ht="15" hidden="1" x14ac:dyDescent="0.2">
      <c r="A192" s="19" t="s">
        <v>376</v>
      </c>
      <c r="B192" s="20" t="s">
        <v>377</v>
      </c>
      <c r="C192" s="21" t="s">
        <v>35</v>
      </c>
      <c r="D192" s="22" t="s">
        <v>35</v>
      </c>
      <c r="E192" s="22">
        <v>1</v>
      </c>
      <c r="F192" s="25" t="s">
        <v>35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10">
        <v>0</v>
      </c>
      <c r="K192" s="7">
        <f t="shared" si="13"/>
        <v>0</v>
      </c>
      <c r="L192" s="7">
        <f t="shared" si="14"/>
        <v>0</v>
      </c>
      <c r="M192" s="8">
        <v>0</v>
      </c>
    </row>
    <row r="193" spans="1:13" ht="15" hidden="1" x14ac:dyDescent="0.2">
      <c r="A193" s="19" t="s">
        <v>378</v>
      </c>
      <c r="B193" s="20" t="s">
        <v>379</v>
      </c>
      <c r="C193" s="21" t="s">
        <v>35</v>
      </c>
      <c r="D193" s="22" t="s">
        <v>35</v>
      </c>
      <c r="E193" s="22">
        <v>1</v>
      </c>
      <c r="F193" s="25" t="s">
        <v>35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10">
        <v>0</v>
      </c>
      <c r="K193" s="7">
        <f t="shared" si="13"/>
        <v>0</v>
      </c>
      <c r="L193" s="7">
        <f t="shared" si="14"/>
        <v>0</v>
      </c>
      <c r="M193" s="8">
        <v>0</v>
      </c>
    </row>
    <row r="194" spans="1:13" ht="15.75" hidden="1" x14ac:dyDescent="0.25">
      <c r="A194" s="16" t="s">
        <v>380</v>
      </c>
      <c r="B194" s="17" t="s">
        <v>96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10">
        <v>0</v>
      </c>
      <c r="K194" s="7">
        <f t="shared" si="13"/>
        <v>0</v>
      </c>
      <c r="L194" s="7">
        <f t="shared" si="14"/>
        <v>0</v>
      </c>
      <c r="M194" s="8">
        <v>0</v>
      </c>
    </row>
    <row r="195" spans="1:13" ht="15" hidden="1" x14ac:dyDescent="0.2">
      <c r="A195" s="19" t="s">
        <v>381</v>
      </c>
      <c r="B195" s="20" t="s">
        <v>382</v>
      </c>
      <c r="C195" s="21" t="s">
        <v>35</v>
      </c>
      <c r="D195" s="22" t="s">
        <v>35</v>
      </c>
      <c r="E195" s="22">
        <v>1</v>
      </c>
      <c r="F195" s="25" t="s">
        <v>35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10">
        <v>0</v>
      </c>
      <c r="K195" s="7">
        <f t="shared" si="13"/>
        <v>0</v>
      </c>
      <c r="L195" s="7">
        <f t="shared" si="14"/>
        <v>0</v>
      </c>
      <c r="M195" s="8">
        <v>0</v>
      </c>
    </row>
    <row r="196" spans="1:13" ht="30" hidden="1" x14ac:dyDescent="0.2">
      <c r="A196" s="19" t="s">
        <v>383</v>
      </c>
      <c r="B196" s="20" t="s">
        <v>384</v>
      </c>
      <c r="C196" s="21" t="s">
        <v>35</v>
      </c>
      <c r="D196" s="22" t="s">
        <v>35</v>
      </c>
      <c r="E196" s="22">
        <v>1</v>
      </c>
      <c r="F196" s="25" t="s">
        <v>35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10">
        <v>0</v>
      </c>
      <c r="K196" s="7">
        <f t="shared" si="13"/>
        <v>0</v>
      </c>
      <c r="L196" s="7">
        <f t="shared" si="14"/>
        <v>0</v>
      </c>
      <c r="M196" s="8">
        <v>0</v>
      </c>
    </row>
    <row r="197" spans="1:13" ht="60" hidden="1" x14ac:dyDescent="0.2">
      <c r="A197" s="19" t="s">
        <v>385</v>
      </c>
      <c r="B197" s="20" t="s">
        <v>386</v>
      </c>
      <c r="C197" s="21" t="s">
        <v>35</v>
      </c>
      <c r="D197" s="22" t="s">
        <v>35</v>
      </c>
      <c r="E197" s="22">
        <v>1</v>
      </c>
      <c r="F197" s="25" t="s">
        <v>35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10">
        <v>0</v>
      </c>
      <c r="K197" s="7">
        <f t="shared" si="13"/>
        <v>0</v>
      </c>
      <c r="L197" s="7">
        <f t="shared" si="14"/>
        <v>0</v>
      </c>
      <c r="M197" s="8">
        <v>0</v>
      </c>
    </row>
    <row r="198" spans="1:13" ht="63" hidden="1" x14ac:dyDescent="0.25">
      <c r="A198" s="16" t="s">
        <v>387</v>
      </c>
      <c r="B198" s="17" t="s">
        <v>388</v>
      </c>
      <c r="C198" s="18"/>
      <c r="D198" s="18"/>
      <c r="E198" s="22">
        <v>1</v>
      </c>
      <c r="F198" s="18"/>
      <c r="G198" s="24" t="e">
        <f t="shared" si="10"/>
        <v>#DIV/0!</v>
      </c>
      <c r="H198" s="23">
        <f t="shared" si="11"/>
        <v>0</v>
      </c>
      <c r="I198" s="23">
        <f t="shared" si="12"/>
        <v>0</v>
      </c>
      <c r="J198" s="10">
        <v>0</v>
      </c>
      <c r="K198" s="7">
        <f t="shared" si="13"/>
        <v>0</v>
      </c>
      <c r="L198" s="7">
        <f t="shared" si="14"/>
        <v>0</v>
      </c>
      <c r="M198" s="8">
        <v>0</v>
      </c>
    </row>
    <row r="199" spans="1:13" ht="15" hidden="1" x14ac:dyDescent="0.2">
      <c r="A199" s="19" t="s">
        <v>389</v>
      </c>
      <c r="B199" s="20" t="s">
        <v>390</v>
      </c>
      <c r="C199" s="21" t="s">
        <v>35</v>
      </c>
      <c r="D199" s="22" t="s">
        <v>35</v>
      </c>
      <c r="E199" s="22">
        <v>1</v>
      </c>
      <c r="F199" s="25" t="s">
        <v>35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10">
        <v>0</v>
      </c>
      <c r="K199" s="7">
        <f t="shared" si="13"/>
        <v>0</v>
      </c>
      <c r="L199" s="7">
        <f t="shared" si="14"/>
        <v>0</v>
      </c>
      <c r="M199" s="8">
        <v>0</v>
      </c>
    </row>
    <row r="200" spans="1:13" ht="15" hidden="1" x14ac:dyDescent="0.2">
      <c r="A200" s="19" t="s">
        <v>391</v>
      </c>
      <c r="B200" s="20" t="s">
        <v>392</v>
      </c>
      <c r="C200" s="21" t="s">
        <v>35</v>
      </c>
      <c r="D200" s="22" t="s">
        <v>35</v>
      </c>
      <c r="E200" s="22">
        <v>1</v>
      </c>
      <c r="F200" s="25" t="s">
        <v>35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10">
        <v>0</v>
      </c>
      <c r="K200" s="7">
        <f t="shared" si="13"/>
        <v>0</v>
      </c>
      <c r="L200" s="7">
        <f t="shared" si="14"/>
        <v>0</v>
      </c>
      <c r="M200" s="8">
        <v>0</v>
      </c>
    </row>
    <row r="201" spans="1:13" ht="15" hidden="1" x14ac:dyDescent="0.2">
      <c r="A201" s="19" t="s">
        <v>393</v>
      </c>
      <c r="B201" s="20" t="s">
        <v>394</v>
      </c>
      <c r="C201" s="21" t="s">
        <v>35</v>
      </c>
      <c r="D201" s="22" t="s">
        <v>35</v>
      </c>
      <c r="E201" s="22">
        <v>1</v>
      </c>
      <c r="F201" s="25" t="s">
        <v>35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10">
        <v>0</v>
      </c>
      <c r="K201" s="7">
        <f t="shared" si="13"/>
        <v>0</v>
      </c>
      <c r="L201" s="7">
        <f t="shared" si="14"/>
        <v>0</v>
      </c>
      <c r="M201" s="8">
        <v>0</v>
      </c>
    </row>
    <row r="202" spans="1:13" ht="15" hidden="1" x14ac:dyDescent="0.2">
      <c r="A202" s="19" t="s">
        <v>395</v>
      </c>
      <c r="B202" s="20" t="s">
        <v>396</v>
      </c>
      <c r="C202" s="21" t="s">
        <v>35</v>
      </c>
      <c r="D202" s="22" t="s">
        <v>35</v>
      </c>
      <c r="E202" s="22">
        <v>1</v>
      </c>
      <c r="F202" s="25" t="s">
        <v>35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10">
        <v>0</v>
      </c>
      <c r="K202" s="7">
        <f t="shared" si="13"/>
        <v>0</v>
      </c>
      <c r="L202" s="7">
        <f t="shared" si="14"/>
        <v>0</v>
      </c>
      <c r="M202" s="8">
        <v>0</v>
      </c>
    </row>
    <row r="203" spans="1:13" ht="15" hidden="1" x14ac:dyDescent="0.2">
      <c r="A203" s="19" t="s">
        <v>397</v>
      </c>
      <c r="B203" s="20" t="s">
        <v>398</v>
      </c>
      <c r="C203" s="21" t="s">
        <v>35</v>
      </c>
      <c r="D203" s="22" t="s">
        <v>35</v>
      </c>
      <c r="E203" s="22">
        <v>1</v>
      </c>
      <c r="F203" s="25" t="s">
        <v>35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10">
        <v>0</v>
      </c>
      <c r="K203" s="7">
        <f t="shared" si="13"/>
        <v>0</v>
      </c>
      <c r="L203" s="7">
        <f t="shared" si="14"/>
        <v>0</v>
      </c>
      <c r="M203" s="8">
        <v>0</v>
      </c>
    </row>
    <row r="204" spans="1:13" ht="15" hidden="1" x14ac:dyDescent="0.2">
      <c r="A204" s="19" t="s">
        <v>399</v>
      </c>
      <c r="B204" s="20" t="s">
        <v>400</v>
      </c>
      <c r="C204" s="21" t="s">
        <v>35</v>
      </c>
      <c r="D204" s="22" t="s">
        <v>35</v>
      </c>
      <c r="E204" s="22">
        <v>1</v>
      </c>
      <c r="F204" s="25" t="s">
        <v>35</v>
      </c>
      <c r="G204" s="24" t="e">
        <f t="shared" si="10"/>
        <v>#VALUE!</v>
      </c>
      <c r="H204" s="23">
        <f t="shared" si="11"/>
        <v>0</v>
      </c>
      <c r="I204" s="23">
        <f t="shared" si="12"/>
        <v>0</v>
      </c>
      <c r="J204" s="10">
        <v>0</v>
      </c>
      <c r="K204" s="7">
        <f t="shared" si="13"/>
        <v>0</v>
      </c>
      <c r="L204" s="7">
        <f t="shared" si="14"/>
        <v>0</v>
      </c>
      <c r="M204" s="8">
        <v>0</v>
      </c>
    </row>
    <row r="205" spans="1:13" ht="15" hidden="1" x14ac:dyDescent="0.2">
      <c r="A205" s="19" t="s">
        <v>401</v>
      </c>
      <c r="B205" s="20" t="s">
        <v>402</v>
      </c>
      <c r="C205" s="21" t="s">
        <v>35</v>
      </c>
      <c r="D205" s="22" t="s">
        <v>35</v>
      </c>
      <c r="E205" s="22">
        <v>1</v>
      </c>
      <c r="F205" s="25" t="s">
        <v>35</v>
      </c>
      <c r="G205" s="24" t="e">
        <f t="shared" si="10"/>
        <v>#VALUE!</v>
      </c>
      <c r="H205" s="23">
        <f t="shared" si="11"/>
        <v>0</v>
      </c>
      <c r="I205" s="23">
        <f t="shared" si="12"/>
        <v>0</v>
      </c>
      <c r="J205" s="10">
        <v>0</v>
      </c>
      <c r="K205" s="7">
        <f t="shared" si="13"/>
        <v>0</v>
      </c>
      <c r="L205" s="7">
        <f t="shared" si="14"/>
        <v>0</v>
      </c>
      <c r="M205" s="8">
        <v>0</v>
      </c>
    </row>
    <row r="206" spans="1:13" ht="30" hidden="1" x14ac:dyDescent="0.2">
      <c r="A206" s="19" t="s">
        <v>403</v>
      </c>
      <c r="B206" s="20" t="s">
        <v>404</v>
      </c>
      <c r="C206" s="21" t="s">
        <v>35</v>
      </c>
      <c r="D206" s="22" t="s">
        <v>35</v>
      </c>
      <c r="E206" s="22">
        <v>1</v>
      </c>
      <c r="F206" s="25" t="s">
        <v>35</v>
      </c>
      <c r="G206" s="24" t="e">
        <f t="shared" si="10"/>
        <v>#VALUE!</v>
      </c>
      <c r="H206" s="23">
        <f t="shared" si="11"/>
        <v>0</v>
      </c>
      <c r="I206" s="23">
        <f t="shared" si="12"/>
        <v>0</v>
      </c>
      <c r="J206" s="10">
        <v>0</v>
      </c>
      <c r="K206" s="7">
        <f t="shared" si="13"/>
        <v>0</v>
      </c>
      <c r="L206" s="7">
        <f t="shared" si="14"/>
        <v>0</v>
      </c>
      <c r="M206" s="8">
        <v>0</v>
      </c>
    </row>
    <row r="207" spans="1:13" ht="15" hidden="1" x14ac:dyDescent="0.2">
      <c r="A207" s="19" t="s">
        <v>405</v>
      </c>
      <c r="B207" s="20" t="s">
        <v>406</v>
      </c>
      <c r="C207" s="21" t="s">
        <v>35</v>
      </c>
      <c r="D207" s="22" t="s">
        <v>35</v>
      </c>
      <c r="E207" s="22">
        <v>1</v>
      </c>
      <c r="F207" s="25" t="s">
        <v>35</v>
      </c>
      <c r="G207" s="24" t="e">
        <f t="shared" si="10"/>
        <v>#VALUE!</v>
      </c>
      <c r="H207" s="23">
        <f t="shared" si="11"/>
        <v>0</v>
      </c>
      <c r="I207" s="23">
        <f t="shared" si="12"/>
        <v>0</v>
      </c>
      <c r="J207" s="10">
        <v>0</v>
      </c>
      <c r="K207" s="7">
        <f t="shared" si="13"/>
        <v>0</v>
      </c>
      <c r="L207" s="7">
        <f t="shared" si="14"/>
        <v>0</v>
      </c>
      <c r="M207" s="8">
        <v>0</v>
      </c>
    </row>
    <row r="208" spans="1:13" ht="15" hidden="1" x14ac:dyDescent="0.2">
      <c r="A208" s="19" t="s">
        <v>407</v>
      </c>
      <c r="B208" s="20" t="s">
        <v>408</v>
      </c>
      <c r="C208" s="21" t="s">
        <v>35</v>
      </c>
      <c r="D208" s="22" t="s">
        <v>35</v>
      </c>
      <c r="E208" s="22">
        <v>1</v>
      </c>
      <c r="F208" s="25" t="s">
        <v>35</v>
      </c>
      <c r="G208" s="24" t="e">
        <f t="shared" ref="G208:G209" si="15">(J208/F208/E208)*1000</f>
        <v>#VALUE!</v>
      </c>
      <c r="H208" s="23">
        <f t="shared" ref="H208:H210" si="16">J208*1000</f>
        <v>0</v>
      </c>
      <c r="I208" s="23">
        <f t="shared" ref="I208:I210" si="17">J208*1000</f>
        <v>0</v>
      </c>
      <c r="J208" s="10">
        <v>0</v>
      </c>
      <c r="K208" s="7">
        <f t="shared" ref="K208:K209" si="18">ROUND((J208*100)/$J$210,3)</f>
        <v>0</v>
      </c>
      <c r="L208" s="7">
        <f t="shared" ref="L208:L209" si="19">ROUND($L$13*K208,2)/100</f>
        <v>0</v>
      </c>
      <c r="M208" s="8">
        <v>0</v>
      </c>
    </row>
    <row r="209" spans="1:13" ht="15" hidden="1" x14ac:dyDescent="0.2">
      <c r="A209" s="19" t="s">
        <v>409</v>
      </c>
      <c r="B209" s="20" t="s">
        <v>96</v>
      </c>
      <c r="C209" s="21" t="s">
        <v>35</v>
      </c>
      <c r="D209" s="22" t="s">
        <v>35</v>
      </c>
      <c r="E209" s="22">
        <v>1</v>
      </c>
      <c r="F209" s="25" t="s">
        <v>35</v>
      </c>
      <c r="G209" s="24" t="e">
        <f t="shared" si="15"/>
        <v>#VALUE!</v>
      </c>
      <c r="H209" s="23">
        <f t="shared" si="16"/>
        <v>0</v>
      </c>
      <c r="I209" s="23">
        <f t="shared" si="17"/>
        <v>0</v>
      </c>
      <c r="J209" s="10">
        <v>0</v>
      </c>
      <c r="K209" s="7">
        <f t="shared" si="18"/>
        <v>0</v>
      </c>
      <c r="L209" s="7">
        <f t="shared" si="19"/>
        <v>0</v>
      </c>
      <c r="M209" s="8">
        <v>0</v>
      </c>
    </row>
    <row r="210" spans="1:13" ht="15.75" x14ac:dyDescent="0.25">
      <c r="A210" s="26" t="s">
        <v>410</v>
      </c>
      <c r="B210" s="26"/>
      <c r="C210" s="26"/>
      <c r="D210" s="26"/>
      <c r="E210" s="26"/>
      <c r="F210" s="26"/>
      <c r="G210" s="26"/>
      <c r="H210" s="27">
        <f t="shared" si="16"/>
        <v>1559254.3199999996</v>
      </c>
      <c r="I210" s="27">
        <f t="shared" si="17"/>
        <v>1559254.3199999996</v>
      </c>
      <c r="J210" s="9">
        <f>SUM(J15:J209)</f>
        <v>1559.2543199999996</v>
      </c>
      <c r="K210">
        <f t="shared" ref="K210:M210" si="20">SUM(K15:K209)</f>
        <v>99.999999999999972</v>
      </c>
      <c r="L210">
        <f t="shared" si="20"/>
        <v>228.71559999999999</v>
      </c>
      <c r="M210">
        <f t="shared" si="20"/>
        <v>1559.2543199999996</v>
      </c>
    </row>
    <row r="211" spans="1:13" hidden="1" x14ac:dyDescent="0.2">
      <c r="J211" s="5">
        <v>1330538.58</v>
      </c>
    </row>
    <row r="212" spans="1:13" hidden="1" x14ac:dyDescent="0.2"/>
    <row r="213" spans="1:13" hidden="1" x14ac:dyDescent="0.2">
      <c r="J213">
        <v>1559.25432</v>
      </c>
    </row>
    <row r="214" spans="1:13" hidden="1" x14ac:dyDescent="0.2">
      <c r="J214">
        <f>J213-M210</f>
        <v>0</v>
      </c>
    </row>
    <row r="218" spans="1:13" ht="15" x14ac:dyDescent="0.2">
      <c r="A218" s="11" t="s">
        <v>412</v>
      </c>
    </row>
  </sheetData>
  <autoFilter ref="A12:M210">
    <filterColumn colId="7">
      <filters>
        <filter val="10218,10"/>
        <filter val="10301,80"/>
        <filter val="10334,40"/>
        <filter val="11633,20"/>
        <filter val="118893,60"/>
        <filter val="128009,60"/>
        <filter val="129918,60"/>
        <filter val="13564,80"/>
        <filter val="13605,70"/>
        <filter val="138424,40"/>
        <filter val="14317,60"/>
        <filter val="144673,20"/>
        <filter val="15290,70"/>
        <filter val="1559254,32"/>
        <filter val="15897,90"/>
        <filter val="16,30"/>
        <filter val="1664,70"/>
        <filter val="17044,90"/>
        <filter val="1898,00"/>
        <filter val="19977,80"/>
        <filter val="218,00"/>
        <filter val="2202,50"/>
        <filter val="2323,80"/>
        <filter val="23954,10"/>
        <filter val="2414,50"/>
        <filter val="248750,00"/>
        <filter val="2749,50"/>
        <filter val="27511,50"/>
        <filter val="276,20"/>
        <filter val="29,60"/>
        <filter val="3"/>
        <filter val="322,00"/>
        <filter val="3611,60"/>
        <filter val="377,90"/>
        <filter val="39835,42"/>
        <filter val="40061,70"/>
        <filter val="40546,60"/>
        <filter val="4130,10"/>
        <filter val="4329,80"/>
        <filter val="47950,00"/>
        <filter val="47983,60"/>
        <filter val="5226,20"/>
        <filter val="5639,00"/>
        <filter val="5691,80"/>
        <filter val="66347,90"/>
        <filter val="68456,60"/>
        <filter val="7520,40"/>
        <filter val="80,40"/>
        <filter val="8197,00"/>
        <filter val="828,20"/>
        <filter val="831,20"/>
        <filter val="870,10"/>
        <filter val="9382,90"/>
        <filter val="9731,20"/>
      </filters>
    </filterColumn>
  </autoFilter>
  <mergeCells count="5">
    <mergeCell ref="A6:J6"/>
    <mergeCell ref="A7:J7"/>
    <mergeCell ref="A8:J8"/>
    <mergeCell ref="A9:J9"/>
    <mergeCell ref="A210:G210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2013-04-30T05:23:26Z</cp:lastPrinted>
  <dcterms:created xsi:type="dcterms:W3CDTF">2013-04-10T12:02:01Z</dcterms:created>
  <dcterms:modified xsi:type="dcterms:W3CDTF">2013-04-30T05:25:10Z</dcterms:modified>
</cp:coreProperties>
</file>